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00484c7a1b06f3c3/Documents/Data Analyst materials/"/>
    </mc:Choice>
  </mc:AlternateContent>
  <xr:revisionPtr revIDLastSave="20" documentId="13_ncr:1_{23F2A6AE-FE9D-4DA9-88FD-54A94D62576A}" xr6:coauthVersionLast="47" xr6:coauthVersionMax="47" xr10:uidLastSave="{2052A5E2-E114-4F6D-BF6E-9E95AC260407}"/>
  <bookViews>
    <workbookView xWindow="-108" yWindow="-108" windowWidth="23256" windowHeight="12456" firstSheet="1" activeTab="5" xr2:uid="{A5B223D3-8700-46AD-B2AC-36482CDB68BA}"/>
  </bookViews>
  <sheets>
    <sheet name="Location" sheetId="2" r:id="rId1"/>
    <sheet name="Manufacturer" sheetId="1" r:id="rId2"/>
    <sheet name="Sales" sheetId="3" r:id="rId3"/>
    <sheet name="Product" sheetId="4" r:id="rId4"/>
    <sheet name="Pivot Table" sheetId="7" r:id="rId5"/>
    <sheet name="Dashboard" sheetId="9" r:id="rId6"/>
    <sheet name="Consolidated" sheetId="6" r:id="rId7"/>
  </sheets>
  <definedNames>
    <definedName name="_xlnm._FilterDatabase" localSheetId="0" hidden="1">Location!$A$1:$C$1621</definedName>
    <definedName name="_xlnm._FilterDatabase" localSheetId="3" hidden="1">Product!$A$1:$E$2413</definedName>
    <definedName name="Slicer_Category">#N/A</definedName>
    <definedName name="Slicer_Month">#N/A</definedName>
  </definedNames>
  <calcPr calcId="191029" concurrentCalc="0"/>
  <pivotCaches>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1006" i="6"/>
  <c r="O1007" i="6"/>
  <c r="O1008" i="6"/>
  <c r="O1009" i="6"/>
  <c r="O1010" i="6"/>
  <c r="O1011" i="6"/>
  <c r="O1012" i="6"/>
  <c r="O1013" i="6"/>
  <c r="O1014" i="6"/>
  <c r="O1015" i="6"/>
  <c r="O1016" i="6"/>
  <c r="O1017" i="6"/>
  <c r="O1018" i="6"/>
  <c r="O1019" i="6"/>
  <c r="O1020" i="6"/>
  <c r="O1021" i="6"/>
  <c r="O1022" i="6"/>
  <c r="O1023" i="6"/>
  <c r="O1024" i="6"/>
  <c r="O1025" i="6"/>
  <c r="O1026" i="6"/>
  <c r="O1027" i="6"/>
  <c r="O1028" i="6"/>
  <c r="O1029" i="6"/>
  <c r="O1030" i="6"/>
  <c r="O1031" i="6"/>
  <c r="O1032" i="6"/>
  <c r="O1033" i="6"/>
  <c r="O1034" i="6"/>
  <c r="O1035" i="6"/>
  <c r="O1036" i="6"/>
  <c r="O1037" i="6"/>
  <c r="O1038" i="6"/>
  <c r="O1039" i="6"/>
  <c r="O1040" i="6"/>
  <c r="O1041" i="6"/>
  <c r="O1042" i="6"/>
  <c r="O1043" i="6"/>
  <c r="O1044" i="6"/>
  <c r="O1045" i="6"/>
  <c r="O1046" i="6"/>
  <c r="O1047" i="6"/>
  <c r="O1048" i="6"/>
  <c r="O1049" i="6"/>
  <c r="O1050" i="6"/>
  <c r="O1051" i="6"/>
  <c r="O1052" i="6"/>
  <c r="O1053" i="6"/>
  <c r="O1054" i="6"/>
  <c r="O1055" i="6"/>
  <c r="O1056" i="6"/>
  <c r="O1057" i="6"/>
  <c r="O1058" i="6"/>
  <c r="O1059" i="6"/>
  <c r="O1060" i="6"/>
  <c r="O1061" i="6"/>
  <c r="O1062" i="6"/>
  <c r="O1063" i="6"/>
  <c r="O1064" i="6"/>
  <c r="O1065" i="6"/>
  <c r="O1066" i="6"/>
  <c r="O1067" i="6"/>
  <c r="O1068" i="6"/>
  <c r="O1069" i="6"/>
  <c r="O1070" i="6"/>
  <c r="O1071" i="6"/>
  <c r="O1072" i="6"/>
  <c r="O1073" i="6"/>
  <c r="O1074" i="6"/>
  <c r="O1075" i="6"/>
  <c r="O1076" i="6"/>
  <c r="O1077" i="6"/>
  <c r="O1078" i="6"/>
  <c r="O1079" i="6"/>
  <c r="O1080" i="6"/>
  <c r="O1081" i="6"/>
  <c r="O1082" i="6"/>
  <c r="O1083" i="6"/>
  <c r="O1084" i="6"/>
  <c r="O1085" i="6"/>
  <c r="O1086" i="6"/>
  <c r="O1087" i="6"/>
  <c r="O1088" i="6"/>
  <c r="O1089" i="6"/>
  <c r="O1090" i="6"/>
  <c r="O1091" i="6"/>
  <c r="O1092" i="6"/>
  <c r="O1093" i="6"/>
  <c r="O1094" i="6"/>
  <c r="O1095" i="6"/>
  <c r="O1096" i="6"/>
  <c r="O1097" i="6"/>
  <c r="O1098" i="6"/>
  <c r="O1099" i="6"/>
  <c r="O1100" i="6"/>
  <c r="O1101" i="6"/>
  <c r="O1102" i="6"/>
  <c r="O1103" i="6"/>
  <c r="O1104" i="6"/>
  <c r="O1105" i="6"/>
  <c r="O1106" i="6"/>
  <c r="O1107" i="6"/>
  <c r="O1108" i="6"/>
  <c r="O1109" i="6"/>
  <c r="O1110" i="6"/>
  <c r="O1111" i="6"/>
  <c r="O1112" i="6"/>
  <c r="O1113" i="6"/>
  <c r="O1114" i="6"/>
  <c r="O1115" i="6"/>
  <c r="O1116" i="6"/>
  <c r="O1117" i="6"/>
  <c r="O1118" i="6"/>
  <c r="O1119" i="6"/>
  <c r="O1120" i="6"/>
  <c r="O1121" i="6"/>
  <c r="O1122" i="6"/>
  <c r="O1123" i="6"/>
  <c r="O1124" i="6"/>
  <c r="O1125" i="6"/>
  <c r="O1126" i="6"/>
  <c r="O1127" i="6"/>
  <c r="O1128" i="6"/>
  <c r="O1129" i="6"/>
  <c r="O1130" i="6"/>
  <c r="O1131" i="6"/>
  <c r="O1132" i="6"/>
  <c r="O1133" i="6"/>
  <c r="O1134" i="6"/>
  <c r="O1135" i="6"/>
  <c r="O1136" i="6"/>
  <c r="O1137" i="6"/>
  <c r="O1138" i="6"/>
  <c r="O1139" i="6"/>
  <c r="O1140" i="6"/>
  <c r="O1141" i="6"/>
  <c r="O1142" i="6"/>
  <c r="O1143" i="6"/>
  <c r="O1144" i="6"/>
  <c r="O1145" i="6"/>
  <c r="O1146" i="6"/>
  <c r="O1147" i="6"/>
  <c r="O1148" i="6"/>
  <c r="O1149" i="6"/>
  <c r="O1150" i="6"/>
  <c r="O1151" i="6"/>
  <c r="O1152" i="6"/>
  <c r="O1153" i="6"/>
  <c r="O1154" i="6"/>
  <c r="O1155" i="6"/>
  <c r="O1156" i="6"/>
  <c r="O1157" i="6"/>
  <c r="O1158" i="6"/>
  <c r="O1159" i="6"/>
  <c r="O1160" i="6"/>
  <c r="O1161" i="6"/>
  <c r="O1162" i="6"/>
  <c r="O1163" i="6"/>
  <c r="O1164" i="6"/>
  <c r="O1165" i="6"/>
  <c r="O1166" i="6"/>
  <c r="O1167" i="6"/>
  <c r="O1168" i="6"/>
  <c r="O1169" i="6"/>
  <c r="O1170" i="6"/>
  <c r="O1171" i="6"/>
  <c r="O1172" i="6"/>
  <c r="O1173" i="6"/>
  <c r="O1174" i="6"/>
  <c r="O1175" i="6"/>
  <c r="O1176" i="6"/>
  <c r="O1177" i="6"/>
  <c r="O1178" i="6"/>
  <c r="O1179" i="6"/>
  <c r="O1180" i="6"/>
  <c r="O1181" i="6"/>
  <c r="O1182" i="6"/>
  <c r="O1183" i="6"/>
  <c r="O1184" i="6"/>
  <c r="O1185" i="6"/>
  <c r="O1186" i="6"/>
  <c r="O1187" i="6"/>
  <c r="O1188" i="6"/>
  <c r="O1189" i="6"/>
  <c r="O1190" i="6"/>
  <c r="O1191" i="6"/>
  <c r="O1192" i="6"/>
  <c r="O1193" i="6"/>
  <c r="O1194" i="6"/>
  <c r="O1195" i="6"/>
  <c r="O1196" i="6"/>
  <c r="O1197" i="6"/>
  <c r="O1198" i="6"/>
  <c r="O1199" i="6"/>
  <c r="O1200" i="6"/>
  <c r="O1201" i="6"/>
  <c r="O1202" i="6"/>
  <c r="O1203" i="6"/>
  <c r="O1204" i="6"/>
  <c r="O1205" i="6"/>
  <c r="O1206" i="6"/>
  <c r="O1207" i="6"/>
  <c r="O1208" i="6"/>
  <c r="O1209" i="6"/>
  <c r="O1210" i="6"/>
  <c r="O1211" i="6"/>
  <c r="O1212" i="6"/>
  <c r="O1213" i="6"/>
  <c r="O1214" i="6"/>
  <c r="O1215" i="6"/>
  <c r="O1216" i="6"/>
  <c r="O1217" i="6"/>
  <c r="O1218" i="6"/>
  <c r="O1219" i="6"/>
  <c r="O1220" i="6"/>
  <c r="O1221" i="6"/>
  <c r="O1222" i="6"/>
  <c r="O1223" i="6"/>
  <c r="O1224" i="6"/>
  <c r="O1225" i="6"/>
  <c r="O1226" i="6"/>
  <c r="O1227" i="6"/>
  <c r="O1228" i="6"/>
  <c r="O1229" i="6"/>
  <c r="O1230" i="6"/>
  <c r="O1231" i="6"/>
  <c r="O1232" i="6"/>
  <c r="O1233" i="6"/>
  <c r="O1234" i="6"/>
  <c r="O1235" i="6"/>
  <c r="O1236" i="6"/>
  <c r="O1237" i="6"/>
  <c r="O1238" i="6"/>
  <c r="O1239" i="6"/>
  <c r="O1240" i="6"/>
  <c r="O1241" i="6"/>
  <c r="O1242" i="6"/>
  <c r="O1243" i="6"/>
  <c r="O1244" i="6"/>
  <c r="O1245" i="6"/>
  <c r="O1246" i="6"/>
  <c r="O1247" i="6"/>
  <c r="O1248" i="6"/>
  <c r="O1249" i="6"/>
  <c r="O1250" i="6"/>
  <c r="O1251" i="6"/>
  <c r="O1252" i="6"/>
  <c r="O1253" i="6"/>
  <c r="O1254" i="6"/>
  <c r="O1255" i="6"/>
  <c r="O1256" i="6"/>
  <c r="O1257" i="6"/>
  <c r="O1258" i="6"/>
  <c r="O1259" i="6"/>
  <c r="O1260" i="6"/>
  <c r="O1261" i="6"/>
  <c r="O1262" i="6"/>
  <c r="O1263" i="6"/>
  <c r="O1264" i="6"/>
  <c r="O1265" i="6"/>
  <c r="O1266" i="6"/>
  <c r="O1267" i="6"/>
  <c r="O1268" i="6"/>
  <c r="O1269" i="6"/>
  <c r="O1270" i="6"/>
  <c r="O1271" i="6"/>
  <c r="O1272" i="6"/>
  <c r="O1273" i="6"/>
  <c r="O1274" i="6"/>
  <c r="O1275" i="6"/>
  <c r="O1276" i="6"/>
  <c r="O1277" i="6"/>
  <c r="O1278" i="6"/>
  <c r="O1279" i="6"/>
  <c r="O1280" i="6"/>
  <c r="O1281" i="6"/>
  <c r="O1282" i="6"/>
  <c r="O1283" i="6"/>
  <c r="O1284" i="6"/>
  <c r="O1285" i="6"/>
  <c r="O1286" i="6"/>
  <c r="O1287" i="6"/>
  <c r="O1288" i="6"/>
  <c r="O1289" i="6"/>
  <c r="O1290" i="6"/>
  <c r="O1291" i="6"/>
  <c r="O1292" i="6"/>
  <c r="O1293" i="6"/>
  <c r="O1294" i="6"/>
  <c r="O1295" i="6"/>
  <c r="O1296" i="6"/>
  <c r="O1297" i="6"/>
  <c r="O1298" i="6"/>
  <c r="O1299" i="6"/>
  <c r="O1300" i="6"/>
  <c r="O1301" i="6"/>
  <c r="O1302" i="6"/>
  <c r="O1303" i="6"/>
  <c r="O1304" i="6"/>
  <c r="O1305" i="6"/>
  <c r="O1306" i="6"/>
  <c r="O1307" i="6"/>
  <c r="O1308" i="6"/>
  <c r="O1309" i="6"/>
  <c r="O1310" i="6"/>
  <c r="O1311" i="6"/>
  <c r="O1312" i="6"/>
  <c r="O1313" i="6"/>
  <c r="O1314" i="6"/>
  <c r="O1315" i="6"/>
  <c r="O1316" i="6"/>
  <c r="O1317" i="6"/>
  <c r="O1318" i="6"/>
  <c r="O1319" i="6"/>
  <c r="O1320" i="6"/>
  <c r="O1321" i="6"/>
  <c r="O1322" i="6"/>
  <c r="O1323" i="6"/>
  <c r="O1324" i="6"/>
  <c r="O1325" i="6"/>
  <c r="O1326" i="6"/>
  <c r="O1327" i="6"/>
  <c r="O1328" i="6"/>
  <c r="O1329" i="6"/>
  <c r="O1330" i="6"/>
  <c r="O1331" i="6"/>
  <c r="O1332" i="6"/>
  <c r="O1333" i="6"/>
  <c r="O1334" i="6"/>
  <c r="O1335" i="6"/>
  <c r="O1336" i="6"/>
  <c r="O1337" i="6"/>
  <c r="O1338" i="6"/>
  <c r="O1339" i="6"/>
  <c r="O1340" i="6"/>
  <c r="O1341" i="6"/>
  <c r="O1342" i="6"/>
  <c r="O1343" i="6"/>
  <c r="O1344" i="6"/>
  <c r="O1345" i="6"/>
  <c r="O1346" i="6"/>
  <c r="O1347" i="6"/>
  <c r="O1348" i="6"/>
  <c r="O1349" i="6"/>
  <c r="O1350" i="6"/>
  <c r="O1351" i="6"/>
  <c r="O1352" i="6"/>
  <c r="O1353" i="6"/>
  <c r="O1354" i="6"/>
  <c r="O1355" i="6"/>
  <c r="O1356" i="6"/>
  <c r="O1357" i="6"/>
  <c r="O1358" i="6"/>
  <c r="O1359" i="6"/>
  <c r="O1360" i="6"/>
  <c r="O1361" i="6"/>
  <c r="O1362" i="6"/>
  <c r="O1363" i="6"/>
  <c r="O1364" i="6"/>
  <c r="O1365" i="6"/>
  <c r="O1366" i="6"/>
  <c r="O1367" i="6"/>
  <c r="O1368" i="6"/>
  <c r="O1369" i="6"/>
  <c r="O1370" i="6"/>
  <c r="O1371" i="6"/>
  <c r="O1372" i="6"/>
  <c r="O1373" i="6"/>
  <c r="O1374" i="6"/>
  <c r="O1375" i="6"/>
  <c r="O1376" i="6"/>
  <c r="O1377" i="6"/>
  <c r="O1378" i="6"/>
  <c r="O1379" i="6"/>
  <c r="O1380" i="6"/>
  <c r="O1381" i="6"/>
  <c r="O1382" i="6"/>
  <c r="O1383" i="6"/>
  <c r="O1384" i="6"/>
  <c r="O1385" i="6"/>
  <c r="O1386" i="6"/>
  <c r="O1387" i="6"/>
  <c r="O1388" i="6"/>
  <c r="O1389" i="6"/>
  <c r="O1390" i="6"/>
  <c r="O1391" i="6"/>
  <c r="O1392" i="6"/>
  <c r="O1393" i="6"/>
  <c r="O1394" i="6"/>
  <c r="O1395" i="6"/>
  <c r="O1396" i="6"/>
  <c r="O1397" i="6"/>
  <c r="O1398" i="6"/>
  <c r="O1399" i="6"/>
  <c r="O1400" i="6"/>
  <c r="O1401" i="6"/>
  <c r="O1402" i="6"/>
  <c r="O1403" i="6"/>
  <c r="O1404" i="6"/>
  <c r="O1405" i="6"/>
  <c r="O1406" i="6"/>
  <c r="O1407" i="6"/>
  <c r="O1408" i="6"/>
  <c r="O1409" i="6"/>
  <c r="O1410" i="6"/>
  <c r="O1411" i="6"/>
  <c r="O1412" i="6"/>
  <c r="O1413" i="6"/>
  <c r="M2" i="6"/>
  <c r="N2" i="6"/>
  <c r="M3" i="6"/>
  <c r="N3" i="6"/>
  <c r="M4" i="6"/>
  <c r="N4" i="6"/>
  <c r="M5" i="6"/>
  <c r="N5" i="6"/>
  <c r="M6" i="6"/>
  <c r="N6" i="6"/>
  <c r="M7" i="6"/>
  <c r="N7" i="6"/>
  <c r="M8" i="6"/>
  <c r="N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M186" i="6"/>
  <c r="N186" i="6"/>
  <c r="M187" i="6"/>
  <c r="N187" i="6"/>
  <c r="M188" i="6"/>
  <c r="N188" i="6"/>
  <c r="M189" i="6"/>
  <c r="N189" i="6"/>
  <c r="M190" i="6"/>
  <c r="N190" i="6"/>
  <c r="M191" i="6"/>
  <c r="N191" i="6"/>
  <c r="M192" i="6"/>
  <c r="N192" i="6"/>
  <c r="M193" i="6"/>
  <c r="N193" i="6"/>
  <c r="M194" i="6"/>
  <c r="N194" i="6"/>
  <c r="M195" i="6"/>
  <c r="N195" i="6"/>
  <c r="M196" i="6"/>
  <c r="N196" i="6"/>
  <c r="M197" i="6"/>
  <c r="N197" i="6"/>
  <c r="M198" i="6"/>
  <c r="N198" i="6"/>
  <c r="M199" i="6"/>
  <c r="N199" i="6"/>
  <c r="M200" i="6"/>
  <c r="N200" i="6"/>
  <c r="M201" i="6"/>
  <c r="N201" i="6"/>
  <c r="M202" i="6"/>
  <c r="N202" i="6"/>
  <c r="M203" i="6"/>
  <c r="N203" i="6"/>
  <c r="M204" i="6"/>
  <c r="N204" i="6"/>
  <c r="M205" i="6"/>
  <c r="N205" i="6"/>
  <c r="M206" i="6"/>
  <c r="N206" i="6"/>
  <c r="M207" i="6"/>
  <c r="N207" i="6"/>
  <c r="M208" i="6"/>
  <c r="N208" i="6"/>
  <c r="M209" i="6"/>
  <c r="N209" i="6"/>
  <c r="M210" i="6"/>
  <c r="N210" i="6"/>
  <c r="M211" i="6"/>
  <c r="N211" i="6"/>
  <c r="M212" i="6"/>
  <c r="N212" i="6"/>
  <c r="M213" i="6"/>
  <c r="N213" i="6"/>
  <c r="M214" i="6"/>
  <c r="N214" i="6"/>
  <c r="M215" i="6"/>
  <c r="N215" i="6"/>
  <c r="M216" i="6"/>
  <c r="N216" i="6"/>
  <c r="M217" i="6"/>
  <c r="N217" i="6"/>
  <c r="M218" i="6"/>
  <c r="N218" i="6"/>
  <c r="M219" i="6"/>
  <c r="N219" i="6"/>
  <c r="M220" i="6"/>
  <c r="N220" i="6"/>
  <c r="M221" i="6"/>
  <c r="N221" i="6"/>
  <c r="M222" i="6"/>
  <c r="N222" i="6"/>
  <c r="M223" i="6"/>
  <c r="N223" i="6"/>
  <c r="M224" i="6"/>
  <c r="N224" i="6"/>
  <c r="M225" i="6"/>
  <c r="N225" i="6"/>
  <c r="M226" i="6"/>
  <c r="N226" i="6"/>
  <c r="M227" i="6"/>
  <c r="N227" i="6"/>
  <c r="M228" i="6"/>
  <c r="N228" i="6"/>
  <c r="M229" i="6"/>
  <c r="N229" i="6"/>
  <c r="M230" i="6"/>
  <c r="N230" i="6"/>
  <c r="M231" i="6"/>
  <c r="N231" i="6"/>
  <c r="M232" i="6"/>
  <c r="N232" i="6"/>
  <c r="M233" i="6"/>
  <c r="N233" i="6"/>
  <c r="M234" i="6"/>
  <c r="N234" i="6"/>
  <c r="M235" i="6"/>
  <c r="N235" i="6"/>
  <c r="M236" i="6"/>
  <c r="N236" i="6"/>
  <c r="M237" i="6"/>
  <c r="N237" i="6"/>
  <c r="M238" i="6"/>
  <c r="N238" i="6"/>
  <c r="M239" i="6"/>
  <c r="N239" i="6"/>
  <c r="M240" i="6"/>
  <c r="N240" i="6"/>
  <c r="M241" i="6"/>
  <c r="N241" i="6"/>
  <c r="M242" i="6"/>
  <c r="N242" i="6"/>
  <c r="M243" i="6"/>
  <c r="N243" i="6"/>
  <c r="M244" i="6"/>
  <c r="N244" i="6"/>
  <c r="M245" i="6"/>
  <c r="N245" i="6"/>
  <c r="M246" i="6"/>
  <c r="N246" i="6"/>
  <c r="M247" i="6"/>
  <c r="N247" i="6"/>
  <c r="M248" i="6"/>
  <c r="N248" i="6"/>
  <c r="M249" i="6"/>
  <c r="N249" i="6"/>
  <c r="M250" i="6"/>
  <c r="N250" i="6"/>
  <c r="M251" i="6"/>
  <c r="N251" i="6"/>
  <c r="M252" i="6"/>
  <c r="N252" i="6"/>
  <c r="M253" i="6"/>
  <c r="N253" i="6"/>
  <c r="M254" i="6"/>
  <c r="N254" i="6"/>
  <c r="M255" i="6"/>
  <c r="N255" i="6"/>
  <c r="M256" i="6"/>
  <c r="N256" i="6"/>
  <c r="M257" i="6"/>
  <c r="N257" i="6"/>
  <c r="M258" i="6"/>
  <c r="N258" i="6"/>
  <c r="M259" i="6"/>
  <c r="N259" i="6"/>
  <c r="M260" i="6"/>
  <c r="N260" i="6"/>
  <c r="M261" i="6"/>
  <c r="N261" i="6"/>
  <c r="M262" i="6"/>
  <c r="N262" i="6"/>
  <c r="M263" i="6"/>
  <c r="N263" i="6"/>
  <c r="M264" i="6"/>
  <c r="N264" i="6"/>
  <c r="M265" i="6"/>
  <c r="N265" i="6"/>
  <c r="M266" i="6"/>
  <c r="N266" i="6"/>
  <c r="M267" i="6"/>
  <c r="N267" i="6"/>
  <c r="M268" i="6"/>
  <c r="N268" i="6"/>
  <c r="M269" i="6"/>
  <c r="N269" i="6"/>
  <c r="M270" i="6"/>
  <c r="N270" i="6"/>
  <c r="M271" i="6"/>
  <c r="N271" i="6"/>
  <c r="M272" i="6"/>
  <c r="N272" i="6"/>
  <c r="M273" i="6"/>
  <c r="N273" i="6"/>
  <c r="M274" i="6"/>
  <c r="N274" i="6"/>
  <c r="M275" i="6"/>
  <c r="N275" i="6"/>
  <c r="M276" i="6"/>
  <c r="N276" i="6"/>
  <c r="M277" i="6"/>
  <c r="N277" i="6"/>
  <c r="M278" i="6"/>
  <c r="N278" i="6"/>
  <c r="M279" i="6"/>
  <c r="N279" i="6"/>
  <c r="M280" i="6"/>
  <c r="N280" i="6"/>
  <c r="M281" i="6"/>
  <c r="N281" i="6"/>
  <c r="M282" i="6"/>
  <c r="N282" i="6"/>
  <c r="M283" i="6"/>
  <c r="N283" i="6"/>
  <c r="M284" i="6"/>
  <c r="N284" i="6"/>
  <c r="M285" i="6"/>
  <c r="N285" i="6"/>
  <c r="M286" i="6"/>
  <c r="N286" i="6"/>
  <c r="M287" i="6"/>
  <c r="N287" i="6"/>
  <c r="M288" i="6"/>
  <c r="N288" i="6"/>
  <c r="M289" i="6"/>
  <c r="N289" i="6"/>
  <c r="M290" i="6"/>
  <c r="N290" i="6"/>
  <c r="M291" i="6"/>
  <c r="N291" i="6"/>
  <c r="M292" i="6"/>
  <c r="N292" i="6"/>
  <c r="M293" i="6"/>
  <c r="N293" i="6"/>
  <c r="M294" i="6"/>
  <c r="N294" i="6"/>
  <c r="M295" i="6"/>
  <c r="N295" i="6"/>
  <c r="M296" i="6"/>
  <c r="N296" i="6"/>
  <c r="M297" i="6"/>
  <c r="N297" i="6"/>
  <c r="M298" i="6"/>
  <c r="N298" i="6"/>
  <c r="M299" i="6"/>
  <c r="N299" i="6"/>
  <c r="M300" i="6"/>
  <c r="N300" i="6"/>
  <c r="M301" i="6"/>
  <c r="N301" i="6"/>
  <c r="M302" i="6"/>
  <c r="N302" i="6"/>
  <c r="M303" i="6"/>
  <c r="N303" i="6"/>
  <c r="M304" i="6"/>
  <c r="N304" i="6"/>
  <c r="M305" i="6"/>
  <c r="N305" i="6"/>
  <c r="M306" i="6"/>
  <c r="N306" i="6"/>
  <c r="M307" i="6"/>
  <c r="N307" i="6"/>
  <c r="M308" i="6"/>
  <c r="N308" i="6"/>
  <c r="M309" i="6"/>
  <c r="N309" i="6"/>
  <c r="M310" i="6"/>
  <c r="N310" i="6"/>
  <c r="M311" i="6"/>
  <c r="N311" i="6"/>
  <c r="M312" i="6"/>
  <c r="N312" i="6"/>
  <c r="M313" i="6"/>
  <c r="N313" i="6"/>
  <c r="M314" i="6"/>
  <c r="N314" i="6"/>
  <c r="M315" i="6"/>
  <c r="N315" i="6"/>
  <c r="M316" i="6"/>
  <c r="N316" i="6"/>
  <c r="M317" i="6"/>
  <c r="N317" i="6"/>
  <c r="M318" i="6"/>
  <c r="N318" i="6"/>
  <c r="M319" i="6"/>
  <c r="N319" i="6"/>
  <c r="M320" i="6"/>
  <c r="N320" i="6"/>
  <c r="M321" i="6"/>
  <c r="N321" i="6"/>
  <c r="M322" i="6"/>
  <c r="N322" i="6"/>
  <c r="M323" i="6"/>
  <c r="N323" i="6"/>
  <c r="M324" i="6"/>
  <c r="N324" i="6"/>
  <c r="M325" i="6"/>
  <c r="N325" i="6"/>
  <c r="M326" i="6"/>
  <c r="N326" i="6"/>
  <c r="M327" i="6"/>
  <c r="N327" i="6"/>
  <c r="M328" i="6"/>
  <c r="N328" i="6"/>
  <c r="M329" i="6"/>
  <c r="N329" i="6"/>
  <c r="M330" i="6"/>
  <c r="N330" i="6"/>
  <c r="M331" i="6"/>
  <c r="N331" i="6"/>
  <c r="M332" i="6"/>
  <c r="N332" i="6"/>
  <c r="M333" i="6"/>
  <c r="N333" i="6"/>
  <c r="M334" i="6"/>
  <c r="N334" i="6"/>
  <c r="M335" i="6"/>
  <c r="N335" i="6"/>
  <c r="M336" i="6"/>
  <c r="N336" i="6"/>
  <c r="M337" i="6"/>
  <c r="N337" i="6"/>
  <c r="M338" i="6"/>
  <c r="N338" i="6"/>
  <c r="M339" i="6"/>
  <c r="N339" i="6"/>
  <c r="M340" i="6"/>
  <c r="N340" i="6"/>
  <c r="M341" i="6"/>
  <c r="N341" i="6"/>
  <c r="M342" i="6"/>
  <c r="N342" i="6"/>
  <c r="M343" i="6"/>
  <c r="N343" i="6"/>
  <c r="M344" i="6"/>
  <c r="N344" i="6"/>
  <c r="M345" i="6"/>
  <c r="N345" i="6"/>
  <c r="M346" i="6"/>
  <c r="N346" i="6"/>
  <c r="M347" i="6"/>
  <c r="N347" i="6"/>
  <c r="M348" i="6"/>
  <c r="N348" i="6"/>
  <c r="M349" i="6"/>
  <c r="N349" i="6"/>
  <c r="M350" i="6"/>
  <c r="N350" i="6"/>
  <c r="M351" i="6"/>
  <c r="N351" i="6"/>
  <c r="M352" i="6"/>
  <c r="N352" i="6"/>
  <c r="M353" i="6"/>
  <c r="N353" i="6"/>
  <c r="M354" i="6"/>
  <c r="N354" i="6"/>
  <c r="M355" i="6"/>
  <c r="N355" i="6"/>
  <c r="M356" i="6"/>
  <c r="N356" i="6"/>
  <c r="M357" i="6"/>
  <c r="N357" i="6"/>
  <c r="M358" i="6"/>
  <c r="N358" i="6"/>
  <c r="M359" i="6"/>
  <c r="N359" i="6"/>
  <c r="M360" i="6"/>
  <c r="N360" i="6"/>
  <c r="M361" i="6"/>
  <c r="N361" i="6"/>
  <c r="M362" i="6"/>
  <c r="N362" i="6"/>
  <c r="M363" i="6"/>
  <c r="N363" i="6"/>
  <c r="M364" i="6"/>
  <c r="N364" i="6"/>
  <c r="M365" i="6"/>
  <c r="N365" i="6"/>
  <c r="M366" i="6"/>
  <c r="N366" i="6"/>
  <c r="M367" i="6"/>
  <c r="N367" i="6"/>
  <c r="M368" i="6"/>
  <c r="N368" i="6"/>
  <c r="M369" i="6"/>
  <c r="N369" i="6"/>
  <c r="M370" i="6"/>
  <c r="N370" i="6"/>
  <c r="M371" i="6"/>
  <c r="N371" i="6"/>
  <c r="M372" i="6"/>
  <c r="N372" i="6"/>
  <c r="M373" i="6"/>
  <c r="N373" i="6"/>
  <c r="M374" i="6"/>
  <c r="N374" i="6"/>
  <c r="M375" i="6"/>
  <c r="N375" i="6"/>
  <c r="M376" i="6"/>
  <c r="N376" i="6"/>
  <c r="M377" i="6"/>
  <c r="N377" i="6"/>
  <c r="M378" i="6"/>
  <c r="N378" i="6"/>
  <c r="M379" i="6"/>
  <c r="N379" i="6"/>
  <c r="M380" i="6"/>
  <c r="N380" i="6"/>
  <c r="M381" i="6"/>
  <c r="N381" i="6"/>
  <c r="M382" i="6"/>
  <c r="N382" i="6"/>
  <c r="M383" i="6"/>
  <c r="N383" i="6"/>
  <c r="M384" i="6"/>
  <c r="N384" i="6"/>
  <c r="M385" i="6"/>
  <c r="N385" i="6"/>
  <c r="M386" i="6"/>
  <c r="N386" i="6"/>
  <c r="M387" i="6"/>
  <c r="N387" i="6"/>
  <c r="M388" i="6"/>
  <c r="N388" i="6"/>
  <c r="M389" i="6"/>
  <c r="N389" i="6"/>
  <c r="M390" i="6"/>
  <c r="N390" i="6"/>
  <c r="M391" i="6"/>
  <c r="N391" i="6"/>
  <c r="M392" i="6"/>
  <c r="N392" i="6"/>
  <c r="M393" i="6"/>
  <c r="N393" i="6"/>
  <c r="M394" i="6"/>
  <c r="N394" i="6"/>
  <c r="M395" i="6"/>
  <c r="N395" i="6"/>
  <c r="M396" i="6"/>
  <c r="N396" i="6"/>
  <c r="M397" i="6"/>
  <c r="N397" i="6"/>
  <c r="M398" i="6"/>
  <c r="N398" i="6"/>
  <c r="M399" i="6"/>
  <c r="N399" i="6"/>
  <c r="M400" i="6"/>
  <c r="N400" i="6"/>
  <c r="M401" i="6"/>
  <c r="N401" i="6"/>
  <c r="M402" i="6"/>
  <c r="N402" i="6"/>
  <c r="M403" i="6"/>
  <c r="N403" i="6"/>
  <c r="M404" i="6"/>
  <c r="N404" i="6"/>
  <c r="M405" i="6"/>
  <c r="N405" i="6"/>
  <c r="M406" i="6"/>
  <c r="N406" i="6"/>
  <c r="M407" i="6"/>
  <c r="N407" i="6"/>
  <c r="M408" i="6"/>
  <c r="N408" i="6"/>
  <c r="M409" i="6"/>
  <c r="N409" i="6"/>
  <c r="M410" i="6"/>
  <c r="N410" i="6"/>
  <c r="M411" i="6"/>
  <c r="N411" i="6"/>
  <c r="M412" i="6"/>
  <c r="N412" i="6"/>
  <c r="M413" i="6"/>
  <c r="N413" i="6"/>
  <c r="M414" i="6"/>
  <c r="N414" i="6"/>
  <c r="M415" i="6"/>
  <c r="N415" i="6"/>
  <c r="M416" i="6"/>
  <c r="N416" i="6"/>
  <c r="M417" i="6"/>
  <c r="N417" i="6"/>
  <c r="M418" i="6"/>
  <c r="N418" i="6"/>
  <c r="M419" i="6"/>
  <c r="N419" i="6"/>
  <c r="M420" i="6"/>
  <c r="N420" i="6"/>
  <c r="M421" i="6"/>
  <c r="N421" i="6"/>
  <c r="M422" i="6"/>
  <c r="N422" i="6"/>
  <c r="M423" i="6"/>
  <c r="N423" i="6"/>
  <c r="M424" i="6"/>
  <c r="N424" i="6"/>
  <c r="M425" i="6"/>
  <c r="N425" i="6"/>
  <c r="M426" i="6"/>
  <c r="N426" i="6"/>
  <c r="M427" i="6"/>
  <c r="N427" i="6"/>
  <c r="M428" i="6"/>
  <c r="N428" i="6"/>
  <c r="M429" i="6"/>
  <c r="N429" i="6"/>
  <c r="M430" i="6"/>
  <c r="N430" i="6"/>
  <c r="M431" i="6"/>
  <c r="N431" i="6"/>
  <c r="M432" i="6"/>
  <c r="N432" i="6"/>
  <c r="M433" i="6"/>
  <c r="N433" i="6"/>
  <c r="M434" i="6"/>
  <c r="N434" i="6"/>
  <c r="M435" i="6"/>
  <c r="N435" i="6"/>
  <c r="M436" i="6"/>
  <c r="N436" i="6"/>
  <c r="M437" i="6"/>
  <c r="N437" i="6"/>
  <c r="M438" i="6"/>
  <c r="N438" i="6"/>
  <c r="M439" i="6"/>
  <c r="N439" i="6"/>
  <c r="M440" i="6"/>
  <c r="N440" i="6"/>
  <c r="M441" i="6"/>
  <c r="N441" i="6"/>
  <c r="M442" i="6"/>
  <c r="N442" i="6"/>
  <c r="M443" i="6"/>
  <c r="N443" i="6"/>
  <c r="M444" i="6"/>
  <c r="N444" i="6"/>
  <c r="M445" i="6"/>
  <c r="N445" i="6"/>
  <c r="M446" i="6"/>
  <c r="N446" i="6"/>
  <c r="M447" i="6"/>
  <c r="N447" i="6"/>
  <c r="M448" i="6"/>
  <c r="N448" i="6"/>
  <c r="M449" i="6"/>
  <c r="N449" i="6"/>
  <c r="M450" i="6"/>
  <c r="N450" i="6"/>
  <c r="M451" i="6"/>
  <c r="N451" i="6"/>
  <c r="M452" i="6"/>
  <c r="N452" i="6"/>
  <c r="M453" i="6"/>
  <c r="N453" i="6"/>
  <c r="M454" i="6"/>
  <c r="N454" i="6"/>
  <c r="M455" i="6"/>
  <c r="N455" i="6"/>
  <c r="M456" i="6"/>
  <c r="N456" i="6"/>
  <c r="M457" i="6"/>
  <c r="N457" i="6"/>
  <c r="M458" i="6"/>
  <c r="N458" i="6"/>
  <c r="M459" i="6"/>
  <c r="N459" i="6"/>
  <c r="M460" i="6"/>
  <c r="N460" i="6"/>
  <c r="M461" i="6"/>
  <c r="N461" i="6"/>
  <c r="M462" i="6"/>
  <c r="N462" i="6"/>
  <c r="M463" i="6"/>
  <c r="N463" i="6"/>
  <c r="M464" i="6"/>
  <c r="N464" i="6"/>
  <c r="M465" i="6"/>
  <c r="N465" i="6"/>
  <c r="M466" i="6"/>
  <c r="N466" i="6"/>
  <c r="M467" i="6"/>
  <c r="N467" i="6"/>
  <c r="M468" i="6"/>
  <c r="N468" i="6"/>
  <c r="M469" i="6"/>
  <c r="N469" i="6"/>
  <c r="M470" i="6"/>
  <c r="N470" i="6"/>
  <c r="M471" i="6"/>
  <c r="N471" i="6"/>
  <c r="M472" i="6"/>
  <c r="N472" i="6"/>
  <c r="M473" i="6"/>
  <c r="N473" i="6"/>
  <c r="M474" i="6"/>
  <c r="N474" i="6"/>
  <c r="M475" i="6"/>
  <c r="N475" i="6"/>
  <c r="M476" i="6"/>
  <c r="N476" i="6"/>
  <c r="M477" i="6"/>
  <c r="N477" i="6"/>
  <c r="M478" i="6"/>
  <c r="N478" i="6"/>
  <c r="M479" i="6"/>
  <c r="N479" i="6"/>
  <c r="M480" i="6"/>
  <c r="N480" i="6"/>
  <c r="M481" i="6"/>
  <c r="N481" i="6"/>
  <c r="M482" i="6"/>
  <c r="N482" i="6"/>
  <c r="M483" i="6"/>
  <c r="N483" i="6"/>
  <c r="M484" i="6"/>
  <c r="N484" i="6"/>
  <c r="M485" i="6"/>
  <c r="N485" i="6"/>
  <c r="M486" i="6"/>
  <c r="N486" i="6"/>
  <c r="M487" i="6"/>
  <c r="N487" i="6"/>
  <c r="M488" i="6"/>
  <c r="N488" i="6"/>
  <c r="M489" i="6"/>
  <c r="N489" i="6"/>
  <c r="M490" i="6"/>
  <c r="N490" i="6"/>
  <c r="M491" i="6"/>
  <c r="N491" i="6"/>
  <c r="M492" i="6"/>
  <c r="N492" i="6"/>
  <c r="M493" i="6"/>
  <c r="N493" i="6"/>
  <c r="M494" i="6"/>
  <c r="N494" i="6"/>
  <c r="M495" i="6"/>
  <c r="N495" i="6"/>
  <c r="M496" i="6"/>
  <c r="N496" i="6"/>
  <c r="M497" i="6"/>
  <c r="N497" i="6"/>
  <c r="M498" i="6"/>
  <c r="N498" i="6"/>
  <c r="M499" i="6"/>
  <c r="N499" i="6"/>
  <c r="M500" i="6"/>
  <c r="N500" i="6"/>
  <c r="M501" i="6"/>
  <c r="N501" i="6"/>
  <c r="M502" i="6"/>
  <c r="N502" i="6"/>
  <c r="M503" i="6"/>
  <c r="N503" i="6"/>
  <c r="M504" i="6"/>
  <c r="N504" i="6"/>
  <c r="M505" i="6"/>
  <c r="N505" i="6"/>
  <c r="M506" i="6"/>
  <c r="N506" i="6"/>
  <c r="M507" i="6"/>
  <c r="N507" i="6"/>
  <c r="M508" i="6"/>
  <c r="N508" i="6"/>
  <c r="M509" i="6"/>
  <c r="N509" i="6"/>
  <c r="M510" i="6"/>
  <c r="N510" i="6"/>
  <c r="M511" i="6"/>
  <c r="N511" i="6"/>
  <c r="M512" i="6"/>
  <c r="N512" i="6"/>
  <c r="M513" i="6"/>
  <c r="N513" i="6"/>
  <c r="M514" i="6"/>
  <c r="N514" i="6"/>
  <c r="M515" i="6"/>
  <c r="N515" i="6"/>
  <c r="M516" i="6"/>
  <c r="N516" i="6"/>
  <c r="M517" i="6"/>
  <c r="N517" i="6"/>
  <c r="M518" i="6"/>
  <c r="N518" i="6"/>
  <c r="M519" i="6"/>
  <c r="N519" i="6"/>
  <c r="M520" i="6"/>
  <c r="N520" i="6"/>
  <c r="M521" i="6"/>
  <c r="N521" i="6"/>
  <c r="M522" i="6"/>
  <c r="N522" i="6"/>
  <c r="M523" i="6"/>
  <c r="N523" i="6"/>
  <c r="M524" i="6"/>
  <c r="N524" i="6"/>
  <c r="M525" i="6"/>
  <c r="N525" i="6"/>
  <c r="M526" i="6"/>
  <c r="N526" i="6"/>
  <c r="M527" i="6"/>
  <c r="N527" i="6"/>
  <c r="M528" i="6"/>
  <c r="N528" i="6"/>
  <c r="M529" i="6"/>
  <c r="N529" i="6"/>
  <c r="M530" i="6"/>
  <c r="N530" i="6"/>
  <c r="M531" i="6"/>
  <c r="N531" i="6"/>
  <c r="M532" i="6"/>
  <c r="N532" i="6"/>
  <c r="M533" i="6"/>
  <c r="N533" i="6"/>
  <c r="M534" i="6"/>
  <c r="N534" i="6"/>
  <c r="M535" i="6"/>
  <c r="N535" i="6"/>
  <c r="M536" i="6"/>
  <c r="N536" i="6"/>
  <c r="M537" i="6"/>
  <c r="N537" i="6"/>
  <c r="M538" i="6"/>
  <c r="N538" i="6"/>
  <c r="M539" i="6"/>
  <c r="N539" i="6"/>
  <c r="M540" i="6"/>
  <c r="N540" i="6"/>
  <c r="M541" i="6"/>
  <c r="N541" i="6"/>
  <c r="M542" i="6"/>
  <c r="N542" i="6"/>
  <c r="M543" i="6"/>
  <c r="N543" i="6"/>
  <c r="M544" i="6"/>
  <c r="N544" i="6"/>
  <c r="M545" i="6"/>
  <c r="N545" i="6"/>
  <c r="M546" i="6"/>
  <c r="N546" i="6"/>
  <c r="M547" i="6"/>
  <c r="N547" i="6"/>
  <c r="M548" i="6"/>
  <c r="N548" i="6"/>
  <c r="M549" i="6"/>
  <c r="N549" i="6"/>
  <c r="M550" i="6"/>
  <c r="N550" i="6"/>
  <c r="M551" i="6"/>
  <c r="N551" i="6"/>
  <c r="M552" i="6"/>
  <c r="N552" i="6"/>
  <c r="M553" i="6"/>
  <c r="N553" i="6"/>
  <c r="M554" i="6"/>
  <c r="N554" i="6"/>
  <c r="M555" i="6"/>
  <c r="N555" i="6"/>
  <c r="M556" i="6"/>
  <c r="N556" i="6"/>
  <c r="M557" i="6"/>
  <c r="N557" i="6"/>
  <c r="M558" i="6"/>
  <c r="N558" i="6"/>
  <c r="M559" i="6"/>
  <c r="N559" i="6"/>
  <c r="M560" i="6"/>
  <c r="N560" i="6"/>
  <c r="M561" i="6"/>
  <c r="N561" i="6"/>
  <c r="M562" i="6"/>
  <c r="N562" i="6"/>
  <c r="M563" i="6"/>
  <c r="N563" i="6"/>
  <c r="M564" i="6"/>
  <c r="N564" i="6"/>
  <c r="M565" i="6"/>
  <c r="N565" i="6"/>
  <c r="M566" i="6"/>
  <c r="N566" i="6"/>
  <c r="M567" i="6"/>
  <c r="N567" i="6"/>
  <c r="M568" i="6"/>
  <c r="N568" i="6"/>
  <c r="M569" i="6"/>
  <c r="N569" i="6"/>
  <c r="M570" i="6"/>
  <c r="N570" i="6"/>
  <c r="M571" i="6"/>
  <c r="N571" i="6"/>
  <c r="M572" i="6"/>
  <c r="N572" i="6"/>
  <c r="M573" i="6"/>
  <c r="N573" i="6"/>
  <c r="M574" i="6"/>
  <c r="N574" i="6"/>
  <c r="M575" i="6"/>
  <c r="N575" i="6"/>
  <c r="M576" i="6"/>
  <c r="N576" i="6"/>
  <c r="M577" i="6"/>
  <c r="N577" i="6"/>
  <c r="M578" i="6"/>
  <c r="N578" i="6"/>
  <c r="M579" i="6"/>
  <c r="N579" i="6"/>
  <c r="M580" i="6"/>
  <c r="N580" i="6"/>
  <c r="M581" i="6"/>
  <c r="N581" i="6"/>
  <c r="M582" i="6"/>
  <c r="N582" i="6"/>
  <c r="M583" i="6"/>
  <c r="N583" i="6"/>
  <c r="M584" i="6"/>
  <c r="N584" i="6"/>
  <c r="M585" i="6"/>
  <c r="N585" i="6"/>
  <c r="M586" i="6"/>
  <c r="N586" i="6"/>
  <c r="M587" i="6"/>
  <c r="N587" i="6"/>
  <c r="M588" i="6"/>
  <c r="N588" i="6"/>
  <c r="M589" i="6"/>
  <c r="N589" i="6"/>
  <c r="M590" i="6"/>
  <c r="N590" i="6"/>
  <c r="M591" i="6"/>
  <c r="N591" i="6"/>
  <c r="M592" i="6"/>
  <c r="N592" i="6"/>
  <c r="M593" i="6"/>
  <c r="N593" i="6"/>
  <c r="M594" i="6"/>
  <c r="N594" i="6"/>
  <c r="M595" i="6"/>
  <c r="N595" i="6"/>
  <c r="M596" i="6"/>
  <c r="N596" i="6"/>
  <c r="M597" i="6"/>
  <c r="N597" i="6"/>
  <c r="M598" i="6"/>
  <c r="N598" i="6"/>
  <c r="M599" i="6"/>
  <c r="N599" i="6"/>
  <c r="M600" i="6"/>
  <c r="N600" i="6"/>
  <c r="M601" i="6"/>
  <c r="N601" i="6"/>
  <c r="M602" i="6"/>
  <c r="N602" i="6"/>
  <c r="M603" i="6"/>
  <c r="N603" i="6"/>
  <c r="M604" i="6"/>
  <c r="N604" i="6"/>
  <c r="M605" i="6"/>
  <c r="N605" i="6"/>
  <c r="M606" i="6"/>
  <c r="N606" i="6"/>
  <c r="M607" i="6"/>
  <c r="N607" i="6"/>
  <c r="M608" i="6"/>
  <c r="N608" i="6"/>
  <c r="M609" i="6"/>
  <c r="N609" i="6"/>
  <c r="M610" i="6"/>
  <c r="N610" i="6"/>
  <c r="M611" i="6"/>
  <c r="N611" i="6"/>
  <c r="M612" i="6"/>
  <c r="N612" i="6"/>
  <c r="M613" i="6"/>
  <c r="N613" i="6"/>
  <c r="M614" i="6"/>
  <c r="N614" i="6"/>
  <c r="M615" i="6"/>
  <c r="N615" i="6"/>
  <c r="M616" i="6"/>
  <c r="N616" i="6"/>
  <c r="M617" i="6"/>
  <c r="N617" i="6"/>
  <c r="M618" i="6"/>
  <c r="N618" i="6"/>
  <c r="M619" i="6"/>
  <c r="N619" i="6"/>
  <c r="M620" i="6"/>
  <c r="N620" i="6"/>
  <c r="M621" i="6"/>
  <c r="N621" i="6"/>
  <c r="M622" i="6"/>
  <c r="N622" i="6"/>
  <c r="M623" i="6"/>
  <c r="N623" i="6"/>
  <c r="M624" i="6"/>
  <c r="N624" i="6"/>
  <c r="M625" i="6"/>
  <c r="N625" i="6"/>
  <c r="M626" i="6"/>
  <c r="N626" i="6"/>
  <c r="M627" i="6"/>
  <c r="N627" i="6"/>
  <c r="M628" i="6"/>
  <c r="N628" i="6"/>
  <c r="M629" i="6"/>
  <c r="N629" i="6"/>
  <c r="M630" i="6"/>
  <c r="N630" i="6"/>
  <c r="M631" i="6"/>
  <c r="N631" i="6"/>
  <c r="M632" i="6"/>
  <c r="N632" i="6"/>
  <c r="M633" i="6"/>
  <c r="N633" i="6"/>
  <c r="M634" i="6"/>
  <c r="N634" i="6"/>
  <c r="M635" i="6"/>
  <c r="N635" i="6"/>
  <c r="M636" i="6"/>
  <c r="N636" i="6"/>
  <c r="M637" i="6"/>
  <c r="N637" i="6"/>
  <c r="M638" i="6"/>
  <c r="N638" i="6"/>
  <c r="M639" i="6"/>
  <c r="N639" i="6"/>
  <c r="M640" i="6"/>
  <c r="N640" i="6"/>
  <c r="M641" i="6"/>
  <c r="N641" i="6"/>
  <c r="M642" i="6"/>
  <c r="N642" i="6"/>
  <c r="M643" i="6"/>
  <c r="N643" i="6"/>
  <c r="M644" i="6"/>
  <c r="N644" i="6"/>
  <c r="M645" i="6"/>
  <c r="N645" i="6"/>
  <c r="M646" i="6"/>
  <c r="N646" i="6"/>
  <c r="M647" i="6"/>
  <c r="N647" i="6"/>
  <c r="M648" i="6"/>
  <c r="N648" i="6"/>
  <c r="M649" i="6"/>
  <c r="N649" i="6"/>
  <c r="M650" i="6"/>
  <c r="N650" i="6"/>
  <c r="M651" i="6"/>
  <c r="N651" i="6"/>
  <c r="M652" i="6"/>
  <c r="N652" i="6"/>
  <c r="M653" i="6"/>
  <c r="N653" i="6"/>
  <c r="M654" i="6"/>
  <c r="N654" i="6"/>
  <c r="M655" i="6"/>
  <c r="N655" i="6"/>
  <c r="M656" i="6"/>
  <c r="N656" i="6"/>
  <c r="M657" i="6"/>
  <c r="N657" i="6"/>
  <c r="M658" i="6"/>
  <c r="N658" i="6"/>
  <c r="M659" i="6"/>
  <c r="N659" i="6"/>
  <c r="M660" i="6"/>
  <c r="N660" i="6"/>
  <c r="M661" i="6"/>
  <c r="N661" i="6"/>
  <c r="M662" i="6"/>
  <c r="N662" i="6"/>
  <c r="M663" i="6"/>
  <c r="N663" i="6"/>
  <c r="M664" i="6"/>
  <c r="N664" i="6"/>
  <c r="M665" i="6"/>
  <c r="N665" i="6"/>
  <c r="M666" i="6"/>
  <c r="N666" i="6"/>
  <c r="M667" i="6"/>
  <c r="N667" i="6"/>
  <c r="M668" i="6"/>
  <c r="N668" i="6"/>
  <c r="M669" i="6"/>
  <c r="N669" i="6"/>
  <c r="M670" i="6"/>
  <c r="N670" i="6"/>
  <c r="M671" i="6"/>
  <c r="N671" i="6"/>
  <c r="M672" i="6"/>
  <c r="N672" i="6"/>
  <c r="M673" i="6"/>
  <c r="N673" i="6"/>
  <c r="M674" i="6"/>
  <c r="N674" i="6"/>
  <c r="M675" i="6"/>
  <c r="N675" i="6"/>
  <c r="M676" i="6"/>
  <c r="N676" i="6"/>
  <c r="M677" i="6"/>
  <c r="N677" i="6"/>
  <c r="M678" i="6"/>
  <c r="N678" i="6"/>
  <c r="M679" i="6"/>
  <c r="N679" i="6"/>
  <c r="M680" i="6"/>
  <c r="N680" i="6"/>
  <c r="M681" i="6"/>
  <c r="N681" i="6"/>
  <c r="M682" i="6"/>
  <c r="N682" i="6"/>
  <c r="M683" i="6"/>
  <c r="N683" i="6"/>
  <c r="M684" i="6"/>
  <c r="N684" i="6"/>
  <c r="M685" i="6"/>
  <c r="N685" i="6"/>
  <c r="M686" i="6"/>
  <c r="N686" i="6"/>
  <c r="M687" i="6"/>
  <c r="N687" i="6"/>
  <c r="M688" i="6"/>
  <c r="N688" i="6"/>
  <c r="M689" i="6"/>
  <c r="N689" i="6"/>
  <c r="M690" i="6"/>
  <c r="N690" i="6"/>
  <c r="M691" i="6"/>
  <c r="N691" i="6"/>
  <c r="M692" i="6"/>
  <c r="N692" i="6"/>
  <c r="M693" i="6"/>
  <c r="N693" i="6"/>
  <c r="M694" i="6"/>
  <c r="N694" i="6"/>
  <c r="M695" i="6"/>
  <c r="N695" i="6"/>
  <c r="M696" i="6"/>
  <c r="N696" i="6"/>
  <c r="M697" i="6"/>
  <c r="N697" i="6"/>
  <c r="M698" i="6"/>
  <c r="N698" i="6"/>
  <c r="M699" i="6"/>
  <c r="N699" i="6"/>
  <c r="M700" i="6"/>
  <c r="N700" i="6"/>
  <c r="M701" i="6"/>
  <c r="N701" i="6"/>
  <c r="M702" i="6"/>
  <c r="N702" i="6"/>
  <c r="M703" i="6"/>
  <c r="N703" i="6"/>
  <c r="M704" i="6"/>
  <c r="N704" i="6"/>
  <c r="M705" i="6"/>
  <c r="N705" i="6"/>
  <c r="M706" i="6"/>
  <c r="N706" i="6"/>
  <c r="M707" i="6"/>
  <c r="N707" i="6"/>
  <c r="M708" i="6"/>
  <c r="N708" i="6"/>
  <c r="M709" i="6"/>
  <c r="N709" i="6"/>
  <c r="M710" i="6"/>
  <c r="N710" i="6"/>
  <c r="M711" i="6"/>
  <c r="N711" i="6"/>
  <c r="M712" i="6"/>
  <c r="N712" i="6"/>
  <c r="M713" i="6"/>
  <c r="N713" i="6"/>
  <c r="M714" i="6"/>
  <c r="N714" i="6"/>
  <c r="M715" i="6"/>
  <c r="N715" i="6"/>
  <c r="M716" i="6"/>
  <c r="N716" i="6"/>
  <c r="M717" i="6"/>
  <c r="N717" i="6"/>
  <c r="M718" i="6"/>
  <c r="N718" i="6"/>
  <c r="M719" i="6"/>
  <c r="N719" i="6"/>
  <c r="M720" i="6"/>
  <c r="N720" i="6"/>
  <c r="M721" i="6"/>
  <c r="N721" i="6"/>
  <c r="M722" i="6"/>
  <c r="N722" i="6"/>
  <c r="M723" i="6"/>
  <c r="N723" i="6"/>
  <c r="M724" i="6"/>
  <c r="N724" i="6"/>
  <c r="M725" i="6"/>
  <c r="N725" i="6"/>
  <c r="M726" i="6"/>
  <c r="N726" i="6"/>
  <c r="M727" i="6"/>
  <c r="N727" i="6"/>
  <c r="M728" i="6"/>
  <c r="N728" i="6"/>
  <c r="M729" i="6"/>
  <c r="N729" i="6"/>
  <c r="M730" i="6"/>
  <c r="N730" i="6"/>
  <c r="M731" i="6"/>
  <c r="N731" i="6"/>
  <c r="M732" i="6"/>
  <c r="N732" i="6"/>
  <c r="M733" i="6"/>
  <c r="N733" i="6"/>
  <c r="M734" i="6"/>
  <c r="N734" i="6"/>
  <c r="M735" i="6"/>
  <c r="N735" i="6"/>
  <c r="M736" i="6"/>
  <c r="N736" i="6"/>
  <c r="M737" i="6"/>
  <c r="N737" i="6"/>
  <c r="M738" i="6"/>
  <c r="N738" i="6"/>
  <c r="M739" i="6"/>
  <c r="N739" i="6"/>
  <c r="M740" i="6"/>
  <c r="N740" i="6"/>
  <c r="M741" i="6"/>
  <c r="N741" i="6"/>
  <c r="M742" i="6"/>
  <c r="N742" i="6"/>
  <c r="M743" i="6"/>
  <c r="N743" i="6"/>
  <c r="M744" i="6"/>
  <c r="N744" i="6"/>
  <c r="M745" i="6"/>
  <c r="N745" i="6"/>
  <c r="M746" i="6"/>
  <c r="N746" i="6"/>
  <c r="M747" i="6"/>
  <c r="N747" i="6"/>
  <c r="M748" i="6"/>
  <c r="N748" i="6"/>
  <c r="M749" i="6"/>
  <c r="N749" i="6"/>
  <c r="M750" i="6"/>
  <c r="N750" i="6"/>
  <c r="M751" i="6"/>
  <c r="N751" i="6"/>
  <c r="M752" i="6"/>
  <c r="N752" i="6"/>
  <c r="M753" i="6"/>
  <c r="N753" i="6"/>
  <c r="M754" i="6"/>
  <c r="N754" i="6"/>
  <c r="M755" i="6"/>
  <c r="N755" i="6"/>
  <c r="M756" i="6"/>
  <c r="N756" i="6"/>
  <c r="M757" i="6"/>
  <c r="N757" i="6"/>
  <c r="M758" i="6"/>
  <c r="N758" i="6"/>
  <c r="M759" i="6"/>
  <c r="N759" i="6"/>
  <c r="M760" i="6"/>
  <c r="N760" i="6"/>
  <c r="M761" i="6"/>
  <c r="N761" i="6"/>
  <c r="M762" i="6"/>
  <c r="N762" i="6"/>
  <c r="M763" i="6"/>
  <c r="N763" i="6"/>
  <c r="M764" i="6"/>
  <c r="N764" i="6"/>
  <c r="M765" i="6"/>
  <c r="N765" i="6"/>
  <c r="M766" i="6"/>
  <c r="N766" i="6"/>
  <c r="M767" i="6"/>
  <c r="N767" i="6"/>
  <c r="M768" i="6"/>
  <c r="N768" i="6"/>
  <c r="M769" i="6"/>
  <c r="N769" i="6"/>
  <c r="M770" i="6"/>
  <c r="N770" i="6"/>
  <c r="M771" i="6"/>
  <c r="N771" i="6"/>
  <c r="M772" i="6"/>
  <c r="N772" i="6"/>
  <c r="M773" i="6"/>
  <c r="N773" i="6"/>
  <c r="M774" i="6"/>
  <c r="N774" i="6"/>
  <c r="M775" i="6"/>
  <c r="N775" i="6"/>
  <c r="M776" i="6"/>
  <c r="N776" i="6"/>
  <c r="M777" i="6"/>
  <c r="N777" i="6"/>
  <c r="M778" i="6"/>
  <c r="N778" i="6"/>
  <c r="M779" i="6"/>
  <c r="N779" i="6"/>
  <c r="M780" i="6"/>
  <c r="N780" i="6"/>
  <c r="M781" i="6"/>
  <c r="N781" i="6"/>
  <c r="M782" i="6"/>
  <c r="N782" i="6"/>
  <c r="M783" i="6"/>
  <c r="N783" i="6"/>
  <c r="M784" i="6"/>
  <c r="N784" i="6"/>
  <c r="M785" i="6"/>
  <c r="N785" i="6"/>
  <c r="M786" i="6"/>
  <c r="N786" i="6"/>
  <c r="M787" i="6"/>
  <c r="N787" i="6"/>
  <c r="M788" i="6"/>
  <c r="N788" i="6"/>
  <c r="M789" i="6"/>
  <c r="N789" i="6"/>
  <c r="M790" i="6"/>
  <c r="N790" i="6"/>
  <c r="M791" i="6"/>
  <c r="N791" i="6"/>
  <c r="M792" i="6"/>
  <c r="N792" i="6"/>
  <c r="M793" i="6"/>
  <c r="N793" i="6"/>
  <c r="M794" i="6"/>
  <c r="N794" i="6"/>
  <c r="M795" i="6"/>
  <c r="N795" i="6"/>
  <c r="M796" i="6"/>
  <c r="N796" i="6"/>
  <c r="M797" i="6"/>
  <c r="N797" i="6"/>
  <c r="M798" i="6"/>
  <c r="N798" i="6"/>
  <c r="M799" i="6"/>
  <c r="N799" i="6"/>
  <c r="M800" i="6"/>
  <c r="N800" i="6"/>
  <c r="M801" i="6"/>
  <c r="N801" i="6"/>
  <c r="M802" i="6"/>
  <c r="N802" i="6"/>
  <c r="M803" i="6"/>
  <c r="N803" i="6"/>
  <c r="M804" i="6"/>
  <c r="N804" i="6"/>
  <c r="M805" i="6"/>
  <c r="N805" i="6"/>
  <c r="M806" i="6"/>
  <c r="N806" i="6"/>
  <c r="M807" i="6"/>
  <c r="N807" i="6"/>
  <c r="M808" i="6"/>
  <c r="N808" i="6"/>
  <c r="M809" i="6"/>
  <c r="N809" i="6"/>
  <c r="M810" i="6"/>
  <c r="N810" i="6"/>
  <c r="M811" i="6"/>
  <c r="N811" i="6"/>
  <c r="M812" i="6"/>
  <c r="N812" i="6"/>
  <c r="M813" i="6"/>
  <c r="N813" i="6"/>
  <c r="M814" i="6"/>
  <c r="N814" i="6"/>
  <c r="M815" i="6"/>
  <c r="N815" i="6"/>
  <c r="M816" i="6"/>
  <c r="N816" i="6"/>
  <c r="M817" i="6"/>
  <c r="N817" i="6"/>
  <c r="M818" i="6"/>
  <c r="N818" i="6"/>
  <c r="M819" i="6"/>
  <c r="N819" i="6"/>
  <c r="M820" i="6"/>
  <c r="N820" i="6"/>
  <c r="M821" i="6"/>
  <c r="N821" i="6"/>
  <c r="M822" i="6"/>
  <c r="N822" i="6"/>
  <c r="M823" i="6"/>
  <c r="N823" i="6"/>
  <c r="M824" i="6"/>
  <c r="N824" i="6"/>
  <c r="M825" i="6"/>
  <c r="N825" i="6"/>
  <c r="M826" i="6"/>
  <c r="N826" i="6"/>
  <c r="M827" i="6"/>
  <c r="N827" i="6"/>
  <c r="M828" i="6"/>
  <c r="N828" i="6"/>
  <c r="M829" i="6"/>
  <c r="N829" i="6"/>
  <c r="M830" i="6"/>
  <c r="N830" i="6"/>
  <c r="M831" i="6"/>
  <c r="N831" i="6"/>
  <c r="M832" i="6"/>
  <c r="N832" i="6"/>
  <c r="M833" i="6"/>
  <c r="N833" i="6"/>
  <c r="M834" i="6"/>
  <c r="N834" i="6"/>
  <c r="M835" i="6"/>
  <c r="N835" i="6"/>
  <c r="M836" i="6"/>
  <c r="N836" i="6"/>
  <c r="M837" i="6"/>
  <c r="N837" i="6"/>
  <c r="M838" i="6"/>
  <c r="N838" i="6"/>
  <c r="M839" i="6"/>
  <c r="N839" i="6"/>
  <c r="M840" i="6"/>
  <c r="N840" i="6"/>
  <c r="M841" i="6"/>
  <c r="N841" i="6"/>
  <c r="M842" i="6"/>
  <c r="N842" i="6"/>
  <c r="M843" i="6"/>
  <c r="N843" i="6"/>
  <c r="M844" i="6"/>
  <c r="N844" i="6"/>
  <c r="M845" i="6"/>
  <c r="N845" i="6"/>
  <c r="M846" i="6"/>
  <c r="N846" i="6"/>
  <c r="M847" i="6"/>
  <c r="N847" i="6"/>
  <c r="M848" i="6"/>
  <c r="N848" i="6"/>
  <c r="M849" i="6"/>
  <c r="N849" i="6"/>
  <c r="M850" i="6"/>
  <c r="N850" i="6"/>
  <c r="M851" i="6"/>
  <c r="N851" i="6"/>
  <c r="M852" i="6"/>
  <c r="N852" i="6"/>
  <c r="M853" i="6"/>
  <c r="N853" i="6"/>
  <c r="M854" i="6"/>
  <c r="N854" i="6"/>
  <c r="M855" i="6"/>
  <c r="N855" i="6"/>
  <c r="M856" i="6"/>
  <c r="N856" i="6"/>
  <c r="M857" i="6"/>
  <c r="N857" i="6"/>
  <c r="M858" i="6"/>
  <c r="N858" i="6"/>
  <c r="M859" i="6"/>
  <c r="N859" i="6"/>
  <c r="M860" i="6"/>
  <c r="N860" i="6"/>
  <c r="M861" i="6"/>
  <c r="N861" i="6"/>
  <c r="M862" i="6"/>
  <c r="N862" i="6"/>
  <c r="M863" i="6"/>
  <c r="N863" i="6"/>
  <c r="M864" i="6"/>
  <c r="N864" i="6"/>
  <c r="M865" i="6"/>
  <c r="N865" i="6"/>
  <c r="M866" i="6"/>
  <c r="N866" i="6"/>
  <c r="M867" i="6"/>
  <c r="N867" i="6"/>
  <c r="M868" i="6"/>
  <c r="N868" i="6"/>
  <c r="M869" i="6"/>
  <c r="N869" i="6"/>
  <c r="M870" i="6"/>
  <c r="N870" i="6"/>
  <c r="M871" i="6"/>
  <c r="N871" i="6"/>
  <c r="M872" i="6"/>
  <c r="N872" i="6"/>
  <c r="M873" i="6"/>
  <c r="N873" i="6"/>
  <c r="M874" i="6"/>
  <c r="N874" i="6"/>
  <c r="M875" i="6"/>
  <c r="N875" i="6"/>
  <c r="M876" i="6"/>
  <c r="N876" i="6"/>
  <c r="M877" i="6"/>
  <c r="N877" i="6"/>
  <c r="M878" i="6"/>
  <c r="N878" i="6"/>
  <c r="M879" i="6"/>
  <c r="N879" i="6"/>
  <c r="M880" i="6"/>
  <c r="N880" i="6"/>
  <c r="M881" i="6"/>
  <c r="N881" i="6"/>
  <c r="M882" i="6"/>
  <c r="N882" i="6"/>
  <c r="M883" i="6"/>
  <c r="N883" i="6"/>
  <c r="M884" i="6"/>
  <c r="N884" i="6"/>
  <c r="M885" i="6"/>
  <c r="N885" i="6"/>
  <c r="M886" i="6"/>
  <c r="N886" i="6"/>
  <c r="M887" i="6"/>
  <c r="N887" i="6"/>
  <c r="M888" i="6"/>
  <c r="N888" i="6"/>
  <c r="M889" i="6"/>
  <c r="N889" i="6"/>
  <c r="M890" i="6"/>
  <c r="N890" i="6"/>
  <c r="M891" i="6"/>
  <c r="N891" i="6"/>
  <c r="M892" i="6"/>
  <c r="N892" i="6"/>
  <c r="M893" i="6"/>
  <c r="N893" i="6"/>
  <c r="M894" i="6"/>
  <c r="N894" i="6"/>
  <c r="M895" i="6"/>
  <c r="N895" i="6"/>
  <c r="M896" i="6"/>
  <c r="N896" i="6"/>
  <c r="M897" i="6"/>
  <c r="N897" i="6"/>
  <c r="M898" i="6"/>
  <c r="N898" i="6"/>
  <c r="M899" i="6"/>
  <c r="N899" i="6"/>
  <c r="M900" i="6"/>
  <c r="N900" i="6"/>
  <c r="M901" i="6"/>
  <c r="N901" i="6"/>
  <c r="M902" i="6"/>
  <c r="N902" i="6"/>
  <c r="M903" i="6"/>
  <c r="N903" i="6"/>
  <c r="M904" i="6"/>
  <c r="N904" i="6"/>
  <c r="M905" i="6"/>
  <c r="N905" i="6"/>
  <c r="M906" i="6"/>
  <c r="N906" i="6"/>
  <c r="M907" i="6"/>
  <c r="N907" i="6"/>
  <c r="M908" i="6"/>
  <c r="N908" i="6"/>
  <c r="M909" i="6"/>
  <c r="N909" i="6"/>
  <c r="M910" i="6"/>
  <c r="N910" i="6"/>
  <c r="M911" i="6"/>
  <c r="N911" i="6"/>
  <c r="M912" i="6"/>
  <c r="N912" i="6"/>
  <c r="M913" i="6"/>
  <c r="N913" i="6"/>
  <c r="M914" i="6"/>
  <c r="N914" i="6"/>
  <c r="M915" i="6"/>
  <c r="N915" i="6"/>
  <c r="M916" i="6"/>
  <c r="N916" i="6"/>
  <c r="M917" i="6"/>
  <c r="N917" i="6"/>
  <c r="M918" i="6"/>
  <c r="N918" i="6"/>
  <c r="M919" i="6"/>
  <c r="N919" i="6"/>
  <c r="M920" i="6"/>
  <c r="N920" i="6"/>
  <c r="M921" i="6"/>
  <c r="N921" i="6"/>
  <c r="M922" i="6"/>
  <c r="N922" i="6"/>
  <c r="M923" i="6"/>
  <c r="N923" i="6"/>
  <c r="M924" i="6"/>
  <c r="N924" i="6"/>
  <c r="M925" i="6"/>
  <c r="N925" i="6"/>
  <c r="M926" i="6"/>
  <c r="N926" i="6"/>
  <c r="M927" i="6"/>
  <c r="N927" i="6"/>
  <c r="M928" i="6"/>
  <c r="N928" i="6"/>
  <c r="M929" i="6"/>
  <c r="N929" i="6"/>
  <c r="M930" i="6"/>
  <c r="N930" i="6"/>
  <c r="M931" i="6"/>
  <c r="N931" i="6"/>
  <c r="M932" i="6"/>
  <c r="N932" i="6"/>
  <c r="M933" i="6"/>
  <c r="N933" i="6"/>
  <c r="M934" i="6"/>
  <c r="N934" i="6"/>
  <c r="M935" i="6"/>
  <c r="N935" i="6"/>
  <c r="M936" i="6"/>
  <c r="N936" i="6"/>
  <c r="M937" i="6"/>
  <c r="N937" i="6"/>
  <c r="M938" i="6"/>
  <c r="N938" i="6"/>
  <c r="M939" i="6"/>
  <c r="N939" i="6"/>
  <c r="M940" i="6"/>
  <c r="N940" i="6"/>
  <c r="M941" i="6"/>
  <c r="N941" i="6"/>
  <c r="M942" i="6"/>
  <c r="N942" i="6"/>
  <c r="M943" i="6"/>
  <c r="N943" i="6"/>
  <c r="M944" i="6"/>
  <c r="N944" i="6"/>
  <c r="M945" i="6"/>
  <c r="N945" i="6"/>
  <c r="M946" i="6"/>
  <c r="N946" i="6"/>
  <c r="M947" i="6"/>
  <c r="N947" i="6"/>
  <c r="M948" i="6"/>
  <c r="N948" i="6"/>
  <c r="M949" i="6"/>
  <c r="N949" i="6"/>
  <c r="M950" i="6"/>
  <c r="N950" i="6"/>
  <c r="M951" i="6"/>
  <c r="N951" i="6"/>
  <c r="M952" i="6"/>
  <c r="N952" i="6"/>
  <c r="M953" i="6"/>
  <c r="N953" i="6"/>
  <c r="M954" i="6"/>
  <c r="N954" i="6"/>
  <c r="M955" i="6"/>
  <c r="N955" i="6"/>
  <c r="M956" i="6"/>
  <c r="N956" i="6"/>
  <c r="M957" i="6"/>
  <c r="N957" i="6"/>
  <c r="M958" i="6"/>
  <c r="N958" i="6"/>
  <c r="M959" i="6"/>
  <c r="N959" i="6"/>
  <c r="M960" i="6"/>
  <c r="N960" i="6"/>
  <c r="M961" i="6"/>
  <c r="N961" i="6"/>
  <c r="M962" i="6"/>
  <c r="N962" i="6"/>
  <c r="M963" i="6"/>
  <c r="N963" i="6"/>
  <c r="M964" i="6"/>
  <c r="N964" i="6"/>
  <c r="M965" i="6"/>
  <c r="N965" i="6"/>
  <c r="M966" i="6"/>
  <c r="N966" i="6"/>
  <c r="M967" i="6"/>
  <c r="N967" i="6"/>
  <c r="M968" i="6"/>
  <c r="N968" i="6"/>
  <c r="M969" i="6"/>
  <c r="N969" i="6"/>
  <c r="M970" i="6"/>
  <c r="N970" i="6"/>
  <c r="M971" i="6"/>
  <c r="N971" i="6"/>
  <c r="M972" i="6"/>
  <c r="N972" i="6"/>
  <c r="M973" i="6"/>
  <c r="N973" i="6"/>
  <c r="M974" i="6"/>
  <c r="N974" i="6"/>
  <c r="M975" i="6"/>
  <c r="N975" i="6"/>
  <c r="M976" i="6"/>
  <c r="N976" i="6"/>
  <c r="M977" i="6"/>
  <c r="N977" i="6"/>
  <c r="M978" i="6"/>
  <c r="N978" i="6"/>
  <c r="M979" i="6"/>
  <c r="N979" i="6"/>
  <c r="M980" i="6"/>
  <c r="N980" i="6"/>
  <c r="M981" i="6"/>
  <c r="N981" i="6"/>
  <c r="M982" i="6"/>
  <c r="N982" i="6"/>
  <c r="M983" i="6"/>
  <c r="N983" i="6"/>
  <c r="M984" i="6"/>
  <c r="N984" i="6"/>
  <c r="M985" i="6"/>
  <c r="N985" i="6"/>
  <c r="M986" i="6"/>
  <c r="N986" i="6"/>
  <c r="M987" i="6"/>
  <c r="N987" i="6"/>
  <c r="M988" i="6"/>
  <c r="N988" i="6"/>
  <c r="M989" i="6"/>
  <c r="N989" i="6"/>
  <c r="M990" i="6"/>
  <c r="N990" i="6"/>
  <c r="M991" i="6"/>
  <c r="N991" i="6"/>
  <c r="M992" i="6"/>
  <c r="N992" i="6"/>
  <c r="M993" i="6"/>
  <c r="N993" i="6"/>
  <c r="M994" i="6"/>
  <c r="N994" i="6"/>
  <c r="M995" i="6"/>
  <c r="N995" i="6"/>
  <c r="M996" i="6"/>
  <c r="N996" i="6"/>
  <c r="M997" i="6"/>
  <c r="N997" i="6"/>
  <c r="M998" i="6"/>
  <c r="N998" i="6"/>
  <c r="M999" i="6"/>
  <c r="N999" i="6"/>
  <c r="M1000" i="6"/>
  <c r="N1000" i="6"/>
  <c r="M1001" i="6"/>
  <c r="N1001" i="6"/>
  <c r="M1002" i="6"/>
  <c r="N1002" i="6"/>
  <c r="M1003" i="6"/>
  <c r="N1003" i="6"/>
  <c r="M1004" i="6"/>
  <c r="N1004" i="6"/>
  <c r="M1005" i="6"/>
  <c r="N1005" i="6"/>
  <c r="M1006" i="6"/>
  <c r="N1006" i="6"/>
  <c r="M1007" i="6"/>
  <c r="N1007" i="6"/>
  <c r="M1008" i="6"/>
  <c r="N1008" i="6"/>
  <c r="M1009" i="6"/>
  <c r="N1009" i="6"/>
  <c r="M1010" i="6"/>
  <c r="N1010" i="6"/>
  <c r="M1011" i="6"/>
  <c r="N1011" i="6"/>
  <c r="M1012" i="6"/>
  <c r="N1012" i="6"/>
  <c r="M1013" i="6"/>
  <c r="N1013" i="6"/>
  <c r="M1014" i="6"/>
  <c r="N1014" i="6"/>
  <c r="M1015" i="6"/>
  <c r="N1015" i="6"/>
  <c r="M1016" i="6"/>
  <c r="N1016" i="6"/>
  <c r="M1017" i="6"/>
  <c r="N1017" i="6"/>
  <c r="M1018" i="6"/>
  <c r="N1018" i="6"/>
  <c r="M1019" i="6"/>
  <c r="N1019" i="6"/>
  <c r="M1020" i="6"/>
  <c r="N1020" i="6"/>
  <c r="M1021" i="6"/>
  <c r="N1021" i="6"/>
  <c r="M1022" i="6"/>
  <c r="N1022" i="6"/>
  <c r="M1023" i="6"/>
  <c r="N1023" i="6"/>
  <c r="M1024" i="6"/>
  <c r="N1024" i="6"/>
  <c r="M1025" i="6"/>
  <c r="N1025" i="6"/>
  <c r="M1026" i="6"/>
  <c r="N1026" i="6"/>
  <c r="M1027" i="6"/>
  <c r="N1027" i="6"/>
  <c r="M1028" i="6"/>
  <c r="N1028" i="6"/>
  <c r="M1029" i="6"/>
  <c r="N1029" i="6"/>
  <c r="M1030" i="6"/>
  <c r="N1030" i="6"/>
  <c r="M1031" i="6"/>
  <c r="N1031" i="6"/>
  <c r="M1032" i="6"/>
  <c r="N1032" i="6"/>
  <c r="M1033" i="6"/>
  <c r="N1033" i="6"/>
  <c r="M1034" i="6"/>
  <c r="N1034" i="6"/>
  <c r="M1035" i="6"/>
  <c r="N1035" i="6"/>
  <c r="M1036" i="6"/>
  <c r="N1036" i="6"/>
  <c r="M1037" i="6"/>
  <c r="N1037" i="6"/>
  <c r="M1038" i="6"/>
  <c r="N1038" i="6"/>
  <c r="M1039" i="6"/>
  <c r="N1039" i="6"/>
  <c r="M1040" i="6"/>
  <c r="N1040" i="6"/>
  <c r="M1041" i="6"/>
  <c r="N1041" i="6"/>
  <c r="M1042" i="6"/>
  <c r="N1042" i="6"/>
  <c r="M1043" i="6"/>
  <c r="N1043" i="6"/>
  <c r="M1044" i="6"/>
  <c r="N1044" i="6"/>
  <c r="M1045" i="6"/>
  <c r="N1045" i="6"/>
  <c r="M1046" i="6"/>
  <c r="N1046" i="6"/>
  <c r="M1047" i="6"/>
  <c r="N1047" i="6"/>
  <c r="M1048" i="6"/>
  <c r="N1048" i="6"/>
  <c r="M1049" i="6"/>
  <c r="N1049" i="6"/>
  <c r="M1050" i="6"/>
  <c r="N1050" i="6"/>
  <c r="M1051" i="6"/>
  <c r="N1051" i="6"/>
  <c r="M1052" i="6"/>
  <c r="N1052" i="6"/>
  <c r="M1053" i="6"/>
  <c r="N1053" i="6"/>
  <c r="M1054" i="6"/>
  <c r="N1054" i="6"/>
  <c r="M1055" i="6"/>
  <c r="N1055" i="6"/>
  <c r="M1056" i="6"/>
  <c r="N1056" i="6"/>
  <c r="M1057" i="6"/>
  <c r="N1057" i="6"/>
  <c r="M1058" i="6"/>
  <c r="N1058" i="6"/>
  <c r="M1059" i="6"/>
  <c r="N1059" i="6"/>
  <c r="M1060" i="6"/>
  <c r="N1060" i="6"/>
  <c r="M1061" i="6"/>
  <c r="N1061" i="6"/>
  <c r="M1062" i="6"/>
  <c r="N1062" i="6"/>
  <c r="M1063" i="6"/>
  <c r="N1063" i="6"/>
  <c r="M1064" i="6"/>
  <c r="N1064" i="6"/>
  <c r="M1065" i="6"/>
  <c r="N1065" i="6"/>
  <c r="M1066" i="6"/>
  <c r="N1066" i="6"/>
  <c r="M1067" i="6"/>
  <c r="N1067" i="6"/>
  <c r="M1068" i="6"/>
  <c r="N1068" i="6"/>
  <c r="M1069" i="6"/>
  <c r="N1069" i="6"/>
  <c r="M1070" i="6"/>
  <c r="N1070" i="6"/>
  <c r="M1071" i="6"/>
  <c r="N1071" i="6"/>
  <c r="M1072" i="6"/>
  <c r="N1072" i="6"/>
  <c r="M1073" i="6"/>
  <c r="N1073" i="6"/>
  <c r="M1074" i="6"/>
  <c r="N1074" i="6"/>
  <c r="M1075" i="6"/>
  <c r="N1075" i="6"/>
  <c r="M1076" i="6"/>
  <c r="N1076" i="6"/>
  <c r="M1077" i="6"/>
  <c r="N1077" i="6"/>
  <c r="M1078" i="6"/>
  <c r="N1078" i="6"/>
  <c r="M1079" i="6"/>
  <c r="N1079" i="6"/>
  <c r="M1080" i="6"/>
  <c r="N1080" i="6"/>
  <c r="M1081" i="6"/>
  <c r="N1081" i="6"/>
  <c r="M1082" i="6"/>
  <c r="N1082" i="6"/>
  <c r="M1083" i="6"/>
  <c r="N1083" i="6"/>
  <c r="M1084" i="6"/>
  <c r="N1084" i="6"/>
  <c r="M1085" i="6"/>
  <c r="N1085" i="6"/>
  <c r="M1086" i="6"/>
  <c r="N1086" i="6"/>
  <c r="M1087" i="6"/>
  <c r="N1087" i="6"/>
  <c r="M1088" i="6"/>
  <c r="N1088" i="6"/>
  <c r="M1089" i="6"/>
  <c r="N1089" i="6"/>
  <c r="M1090" i="6"/>
  <c r="N1090" i="6"/>
  <c r="M1091" i="6"/>
  <c r="N1091" i="6"/>
  <c r="M1092" i="6"/>
  <c r="N1092" i="6"/>
  <c r="M1093" i="6"/>
  <c r="N1093" i="6"/>
  <c r="M1094" i="6"/>
  <c r="N1094" i="6"/>
  <c r="M1095" i="6"/>
  <c r="N1095" i="6"/>
  <c r="M1096" i="6"/>
  <c r="N1096" i="6"/>
  <c r="M1097" i="6"/>
  <c r="N1097" i="6"/>
  <c r="M1098" i="6"/>
  <c r="N1098" i="6"/>
  <c r="M1099" i="6"/>
  <c r="N1099" i="6"/>
  <c r="M1100" i="6"/>
  <c r="N1100" i="6"/>
  <c r="M1101" i="6"/>
  <c r="N1101" i="6"/>
  <c r="M1102" i="6"/>
  <c r="N1102" i="6"/>
  <c r="M1103" i="6"/>
  <c r="N1103" i="6"/>
  <c r="M1104" i="6"/>
  <c r="N1104" i="6"/>
  <c r="M1105" i="6"/>
  <c r="N1105" i="6"/>
  <c r="M1106" i="6"/>
  <c r="N1106" i="6"/>
  <c r="M1107" i="6"/>
  <c r="N1107" i="6"/>
  <c r="M1108" i="6"/>
  <c r="N1108" i="6"/>
  <c r="M1109" i="6"/>
  <c r="N1109" i="6"/>
  <c r="M1110" i="6"/>
  <c r="N1110" i="6"/>
  <c r="M1111" i="6"/>
  <c r="N1111" i="6"/>
  <c r="M1112" i="6"/>
  <c r="N1112" i="6"/>
  <c r="M1113" i="6"/>
  <c r="N1113" i="6"/>
  <c r="M1114" i="6"/>
  <c r="N1114" i="6"/>
  <c r="M1115" i="6"/>
  <c r="N1115" i="6"/>
  <c r="M1116" i="6"/>
  <c r="N1116" i="6"/>
  <c r="M1117" i="6"/>
  <c r="N1117" i="6"/>
  <c r="M1118" i="6"/>
  <c r="N1118" i="6"/>
  <c r="M1119" i="6"/>
  <c r="N1119" i="6"/>
  <c r="M1120" i="6"/>
  <c r="N1120" i="6"/>
  <c r="M1121" i="6"/>
  <c r="N1121" i="6"/>
  <c r="M1122" i="6"/>
  <c r="N1122" i="6"/>
  <c r="M1123" i="6"/>
  <c r="N1123" i="6"/>
  <c r="M1124" i="6"/>
  <c r="N1124" i="6"/>
  <c r="M1125" i="6"/>
  <c r="N1125" i="6"/>
  <c r="M1126" i="6"/>
  <c r="N1126" i="6"/>
  <c r="M1127" i="6"/>
  <c r="N1127" i="6"/>
  <c r="M1128" i="6"/>
  <c r="N1128" i="6"/>
  <c r="M1129" i="6"/>
  <c r="N1129" i="6"/>
  <c r="M1130" i="6"/>
  <c r="N1130" i="6"/>
  <c r="M1131" i="6"/>
  <c r="N1131" i="6"/>
  <c r="M1132" i="6"/>
  <c r="N1132" i="6"/>
  <c r="M1133" i="6"/>
  <c r="N1133" i="6"/>
  <c r="M1134" i="6"/>
  <c r="N1134" i="6"/>
  <c r="M1135" i="6"/>
  <c r="N1135" i="6"/>
  <c r="M1136" i="6"/>
  <c r="N1136" i="6"/>
  <c r="M1137" i="6"/>
  <c r="N1137" i="6"/>
  <c r="M1138" i="6"/>
  <c r="N1138" i="6"/>
  <c r="M1139" i="6"/>
  <c r="N1139" i="6"/>
  <c r="M1140" i="6"/>
  <c r="N1140" i="6"/>
  <c r="M1141" i="6"/>
  <c r="N1141" i="6"/>
  <c r="M1142" i="6"/>
  <c r="N1142" i="6"/>
  <c r="M1143" i="6"/>
  <c r="N1143" i="6"/>
  <c r="M1144" i="6"/>
  <c r="N1144" i="6"/>
  <c r="M1145" i="6"/>
  <c r="N1145" i="6"/>
  <c r="M1146" i="6"/>
  <c r="N1146" i="6"/>
  <c r="M1147" i="6"/>
  <c r="N1147" i="6"/>
  <c r="M1148" i="6"/>
  <c r="N1148" i="6"/>
  <c r="M1149" i="6"/>
  <c r="N1149" i="6"/>
  <c r="M1150" i="6"/>
  <c r="N1150" i="6"/>
  <c r="M1151" i="6"/>
  <c r="N1151" i="6"/>
  <c r="M1152" i="6"/>
  <c r="N1152" i="6"/>
  <c r="M1153" i="6"/>
  <c r="N1153" i="6"/>
  <c r="M1154" i="6"/>
  <c r="N1154" i="6"/>
  <c r="M1155" i="6"/>
  <c r="N1155" i="6"/>
  <c r="M1156" i="6"/>
  <c r="N1156" i="6"/>
  <c r="M1157" i="6"/>
  <c r="N1157" i="6"/>
  <c r="M1158" i="6"/>
  <c r="N1158" i="6"/>
  <c r="M1159" i="6"/>
  <c r="N1159" i="6"/>
  <c r="M1160" i="6"/>
  <c r="N1160" i="6"/>
  <c r="M1161" i="6"/>
  <c r="N1161" i="6"/>
  <c r="M1162" i="6"/>
  <c r="N1162" i="6"/>
  <c r="M1163" i="6"/>
  <c r="N1163" i="6"/>
  <c r="M1164" i="6"/>
  <c r="N1164" i="6"/>
  <c r="M1165" i="6"/>
  <c r="N1165" i="6"/>
  <c r="M1166" i="6"/>
  <c r="N1166" i="6"/>
  <c r="M1167" i="6"/>
  <c r="N1167" i="6"/>
  <c r="M1168" i="6"/>
  <c r="N1168" i="6"/>
  <c r="M1169" i="6"/>
  <c r="N1169" i="6"/>
  <c r="M1170" i="6"/>
  <c r="N1170" i="6"/>
  <c r="M1171" i="6"/>
  <c r="N1171" i="6"/>
  <c r="M1172" i="6"/>
  <c r="N1172" i="6"/>
  <c r="M1173" i="6"/>
  <c r="N1173" i="6"/>
  <c r="M1174" i="6"/>
  <c r="N1174" i="6"/>
  <c r="M1175" i="6"/>
  <c r="N1175" i="6"/>
  <c r="M1176" i="6"/>
  <c r="N1176" i="6"/>
  <c r="M1177" i="6"/>
  <c r="N1177" i="6"/>
  <c r="M1178" i="6"/>
  <c r="N1178" i="6"/>
  <c r="M1179" i="6"/>
  <c r="N1179" i="6"/>
  <c r="M1180" i="6"/>
  <c r="N1180" i="6"/>
  <c r="M1181" i="6"/>
  <c r="N1181" i="6"/>
  <c r="M1182" i="6"/>
  <c r="N1182" i="6"/>
  <c r="M1183" i="6"/>
  <c r="N1183" i="6"/>
  <c r="M1184" i="6"/>
  <c r="N1184" i="6"/>
  <c r="M1185" i="6"/>
  <c r="N1185" i="6"/>
  <c r="M1186" i="6"/>
  <c r="N1186" i="6"/>
  <c r="M1187" i="6"/>
  <c r="N1187" i="6"/>
  <c r="M1188" i="6"/>
  <c r="N1188" i="6"/>
  <c r="M1189" i="6"/>
  <c r="N1189" i="6"/>
  <c r="M1190" i="6"/>
  <c r="N1190" i="6"/>
  <c r="M1191" i="6"/>
  <c r="N1191" i="6"/>
  <c r="M1192" i="6"/>
  <c r="N1192" i="6"/>
  <c r="M1193" i="6"/>
  <c r="N1193" i="6"/>
  <c r="M1194" i="6"/>
  <c r="N1194" i="6"/>
  <c r="M1195" i="6"/>
  <c r="N1195" i="6"/>
  <c r="M1196" i="6"/>
  <c r="N1196" i="6"/>
  <c r="M1197" i="6"/>
  <c r="N1197" i="6"/>
  <c r="M1198" i="6"/>
  <c r="N1198" i="6"/>
  <c r="M1199" i="6"/>
  <c r="N1199" i="6"/>
  <c r="M1200" i="6"/>
  <c r="N1200" i="6"/>
  <c r="M1201" i="6"/>
  <c r="N1201" i="6"/>
  <c r="M1202" i="6"/>
  <c r="N1202" i="6"/>
  <c r="M1203" i="6"/>
  <c r="N1203" i="6"/>
  <c r="M1204" i="6"/>
  <c r="N1204" i="6"/>
  <c r="M1205" i="6"/>
  <c r="N1205" i="6"/>
  <c r="M1206" i="6"/>
  <c r="N1206" i="6"/>
  <c r="M1207" i="6"/>
  <c r="N1207" i="6"/>
  <c r="M1208" i="6"/>
  <c r="N1208" i="6"/>
  <c r="M1209" i="6"/>
  <c r="N1209" i="6"/>
  <c r="M1210" i="6"/>
  <c r="N1210" i="6"/>
  <c r="M1211" i="6"/>
  <c r="N1211" i="6"/>
  <c r="M1212" i="6"/>
  <c r="N1212" i="6"/>
  <c r="M1213" i="6"/>
  <c r="N1213" i="6"/>
  <c r="M1214" i="6"/>
  <c r="N1214" i="6"/>
  <c r="M1215" i="6"/>
  <c r="N1215" i="6"/>
  <c r="M1216" i="6"/>
  <c r="N1216" i="6"/>
  <c r="M1217" i="6"/>
  <c r="N1217" i="6"/>
  <c r="M1218" i="6"/>
  <c r="N1218" i="6"/>
  <c r="M1219" i="6"/>
  <c r="N1219" i="6"/>
  <c r="M1220" i="6"/>
  <c r="N1220" i="6"/>
  <c r="M1221" i="6"/>
  <c r="N1221" i="6"/>
  <c r="M1222" i="6"/>
  <c r="N1222" i="6"/>
  <c r="M1223" i="6"/>
  <c r="N1223" i="6"/>
  <c r="M1224" i="6"/>
  <c r="N1224" i="6"/>
  <c r="M1225" i="6"/>
  <c r="N1225" i="6"/>
  <c r="M1226" i="6"/>
  <c r="N1226" i="6"/>
  <c r="M1227" i="6"/>
  <c r="N1227" i="6"/>
  <c r="M1228" i="6"/>
  <c r="N1228" i="6"/>
  <c r="M1229" i="6"/>
  <c r="N1229" i="6"/>
  <c r="M1230" i="6"/>
  <c r="N1230" i="6"/>
  <c r="M1231" i="6"/>
  <c r="N1231" i="6"/>
  <c r="M1232" i="6"/>
  <c r="N1232" i="6"/>
  <c r="M1233" i="6"/>
  <c r="N1233" i="6"/>
  <c r="M1234" i="6"/>
  <c r="N1234" i="6"/>
  <c r="M1235" i="6"/>
  <c r="N1235" i="6"/>
  <c r="M1236" i="6"/>
  <c r="N1236" i="6"/>
  <c r="M1237" i="6"/>
  <c r="N1237" i="6"/>
  <c r="M1238" i="6"/>
  <c r="N1238" i="6"/>
  <c r="M1239" i="6"/>
  <c r="N1239" i="6"/>
  <c r="M1240" i="6"/>
  <c r="N1240" i="6"/>
  <c r="M1241" i="6"/>
  <c r="N1241" i="6"/>
  <c r="M1242" i="6"/>
  <c r="N1242" i="6"/>
  <c r="M1243" i="6"/>
  <c r="N1243" i="6"/>
  <c r="M1244" i="6"/>
  <c r="N1244" i="6"/>
  <c r="M1245" i="6"/>
  <c r="N1245" i="6"/>
  <c r="M1246" i="6"/>
  <c r="N1246" i="6"/>
  <c r="M1247" i="6"/>
  <c r="N1247" i="6"/>
  <c r="M1248" i="6"/>
  <c r="N1248" i="6"/>
  <c r="M1249" i="6"/>
  <c r="N1249" i="6"/>
  <c r="M1250" i="6"/>
  <c r="N1250" i="6"/>
  <c r="M1251" i="6"/>
  <c r="N1251" i="6"/>
  <c r="M1252" i="6"/>
  <c r="N1252" i="6"/>
  <c r="M1253" i="6"/>
  <c r="N1253" i="6"/>
  <c r="M1254" i="6"/>
  <c r="N1254" i="6"/>
  <c r="M1255" i="6"/>
  <c r="N1255" i="6"/>
  <c r="M1256" i="6"/>
  <c r="N1256" i="6"/>
  <c r="M1257" i="6"/>
  <c r="N1257" i="6"/>
  <c r="M1258" i="6"/>
  <c r="N1258" i="6"/>
  <c r="M1259" i="6"/>
  <c r="N1259" i="6"/>
  <c r="M1260" i="6"/>
  <c r="N1260" i="6"/>
  <c r="M1261" i="6"/>
  <c r="N1261" i="6"/>
  <c r="M1262" i="6"/>
  <c r="N1262" i="6"/>
  <c r="M1263" i="6"/>
  <c r="N1263" i="6"/>
  <c r="M1264" i="6"/>
  <c r="N1264" i="6"/>
  <c r="M1265" i="6"/>
  <c r="N1265" i="6"/>
  <c r="M1266" i="6"/>
  <c r="N1266" i="6"/>
  <c r="M1267" i="6"/>
  <c r="N1267" i="6"/>
  <c r="M1268" i="6"/>
  <c r="N1268" i="6"/>
  <c r="M1269" i="6"/>
  <c r="N1269" i="6"/>
  <c r="M1270" i="6"/>
  <c r="N1270" i="6"/>
  <c r="M1271" i="6"/>
  <c r="N1271" i="6"/>
  <c r="M1272" i="6"/>
  <c r="N1272" i="6"/>
  <c r="M1273" i="6"/>
  <c r="N1273" i="6"/>
  <c r="M1274" i="6"/>
  <c r="N1274" i="6"/>
  <c r="M1275" i="6"/>
  <c r="N1275" i="6"/>
  <c r="M1276" i="6"/>
  <c r="N1276" i="6"/>
  <c r="M1277" i="6"/>
  <c r="N1277" i="6"/>
  <c r="M1278" i="6"/>
  <c r="N1278" i="6"/>
  <c r="M1279" i="6"/>
  <c r="N1279" i="6"/>
  <c r="M1280" i="6"/>
  <c r="N1280" i="6"/>
  <c r="M1281" i="6"/>
  <c r="N1281" i="6"/>
  <c r="M1282" i="6"/>
  <c r="N1282" i="6"/>
  <c r="M1283" i="6"/>
  <c r="N1283" i="6"/>
  <c r="M1284" i="6"/>
  <c r="N1284" i="6"/>
  <c r="M1285" i="6"/>
  <c r="N1285" i="6"/>
  <c r="M1286" i="6"/>
  <c r="N1286" i="6"/>
  <c r="M1287" i="6"/>
  <c r="N1287" i="6"/>
  <c r="M1288" i="6"/>
  <c r="N1288" i="6"/>
  <c r="M1289" i="6"/>
  <c r="N1289" i="6"/>
  <c r="M1290" i="6"/>
  <c r="N1290" i="6"/>
  <c r="M1291" i="6"/>
  <c r="N1291" i="6"/>
  <c r="M1292" i="6"/>
  <c r="N1292" i="6"/>
  <c r="M1293" i="6"/>
  <c r="N1293" i="6"/>
  <c r="M1294" i="6"/>
  <c r="N1294" i="6"/>
  <c r="M1295" i="6"/>
  <c r="N1295" i="6"/>
  <c r="M1296" i="6"/>
  <c r="N1296" i="6"/>
  <c r="M1297" i="6"/>
  <c r="N1297" i="6"/>
  <c r="M1298" i="6"/>
  <c r="N1298" i="6"/>
  <c r="M1299" i="6"/>
  <c r="N1299" i="6"/>
  <c r="M1300" i="6"/>
  <c r="N1300" i="6"/>
  <c r="M1301" i="6"/>
  <c r="N1301" i="6"/>
  <c r="M1302" i="6"/>
  <c r="N1302" i="6"/>
  <c r="M1303" i="6"/>
  <c r="N1303" i="6"/>
  <c r="M1304" i="6"/>
  <c r="N1304" i="6"/>
  <c r="M1305" i="6"/>
  <c r="N1305" i="6"/>
  <c r="M1306" i="6"/>
  <c r="N1306" i="6"/>
  <c r="M1307" i="6"/>
  <c r="N1307" i="6"/>
  <c r="M1308" i="6"/>
  <c r="N1308" i="6"/>
  <c r="M1309" i="6"/>
  <c r="N1309" i="6"/>
  <c r="M1310" i="6"/>
  <c r="N1310" i="6"/>
  <c r="M1311" i="6"/>
  <c r="N1311" i="6"/>
  <c r="M1312" i="6"/>
  <c r="N1312" i="6"/>
  <c r="M1313" i="6"/>
  <c r="N1313" i="6"/>
  <c r="M1314" i="6"/>
  <c r="N1314" i="6"/>
  <c r="M1315" i="6"/>
  <c r="N1315" i="6"/>
  <c r="M1316" i="6"/>
  <c r="N1316" i="6"/>
  <c r="M1317" i="6"/>
  <c r="N1317" i="6"/>
  <c r="M1318" i="6"/>
  <c r="N1318" i="6"/>
  <c r="M1319" i="6"/>
  <c r="N1319" i="6"/>
  <c r="M1320" i="6"/>
  <c r="N1320" i="6"/>
  <c r="M1321" i="6"/>
  <c r="N1321" i="6"/>
  <c r="M1322" i="6"/>
  <c r="N1322" i="6"/>
  <c r="M1323" i="6"/>
  <c r="N1323" i="6"/>
  <c r="M1324" i="6"/>
  <c r="N1324" i="6"/>
  <c r="M1325" i="6"/>
  <c r="N1325" i="6"/>
  <c r="M1326" i="6"/>
  <c r="N1326" i="6"/>
  <c r="M1327" i="6"/>
  <c r="N1327" i="6"/>
  <c r="M1328" i="6"/>
  <c r="N1328" i="6"/>
  <c r="M1329" i="6"/>
  <c r="N1329" i="6"/>
  <c r="M1330" i="6"/>
  <c r="N1330" i="6"/>
  <c r="M1331" i="6"/>
  <c r="N1331" i="6"/>
  <c r="M1332" i="6"/>
  <c r="N1332" i="6"/>
  <c r="M1333" i="6"/>
  <c r="N1333" i="6"/>
  <c r="M1334" i="6"/>
  <c r="N1334" i="6"/>
  <c r="M1335" i="6"/>
  <c r="N1335" i="6"/>
  <c r="M1336" i="6"/>
  <c r="N1336" i="6"/>
  <c r="M1337" i="6"/>
  <c r="N1337" i="6"/>
  <c r="M1338" i="6"/>
  <c r="N1338" i="6"/>
  <c r="M1339" i="6"/>
  <c r="N1339" i="6"/>
  <c r="M1340" i="6"/>
  <c r="N1340" i="6"/>
  <c r="M1341" i="6"/>
  <c r="N1341" i="6"/>
  <c r="M1342" i="6"/>
  <c r="N1342" i="6"/>
  <c r="M1343" i="6"/>
  <c r="N1343" i="6"/>
  <c r="M1344" i="6"/>
  <c r="N1344" i="6"/>
  <c r="M1345" i="6"/>
  <c r="N1345" i="6"/>
  <c r="M1346" i="6"/>
  <c r="N1346" i="6"/>
  <c r="M1347" i="6"/>
  <c r="N1347" i="6"/>
  <c r="M1348" i="6"/>
  <c r="N1348" i="6"/>
  <c r="M1349" i="6"/>
  <c r="N1349" i="6"/>
  <c r="M1350" i="6"/>
  <c r="N1350" i="6"/>
  <c r="M1351" i="6"/>
  <c r="N1351" i="6"/>
  <c r="M1352" i="6"/>
  <c r="N1352" i="6"/>
  <c r="M1353" i="6"/>
  <c r="N1353" i="6"/>
  <c r="M1354" i="6"/>
  <c r="N1354" i="6"/>
  <c r="M1355" i="6"/>
  <c r="N1355" i="6"/>
  <c r="M1356" i="6"/>
  <c r="N1356" i="6"/>
  <c r="M1357" i="6"/>
  <c r="N1357" i="6"/>
  <c r="M1358" i="6"/>
  <c r="N1358" i="6"/>
  <c r="M1359" i="6"/>
  <c r="N1359" i="6"/>
  <c r="M1360" i="6"/>
  <c r="N1360" i="6"/>
  <c r="M1361" i="6"/>
  <c r="N1361" i="6"/>
  <c r="M1362" i="6"/>
  <c r="N1362" i="6"/>
  <c r="M1363" i="6"/>
  <c r="N1363" i="6"/>
  <c r="M1364" i="6"/>
  <c r="N1364" i="6"/>
  <c r="M1365" i="6"/>
  <c r="N1365" i="6"/>
  <c r="M1366" i="6"/>
  <c r="N1366" i="6"/>
  <c r="M1367" i="6"/>
  <c r="N1367" i="6"/>
  <c r="M1368" i="6"/>
  <c r="N1368" i="6"/>
  <c r="M1369" i="6"/>
  <c r="N1369" i="6"/>
  <c r="M1370" i="6"/>
  <c r="N1370" i="6"/>
  <c r="M1371" i="6"/>
  <c r="N1371" i="6"/>
  <c r="M1372" i="6"/>
  <c r="N1372" i="6"/>
  <c r="M1373" i="6"/>
  <c r="N1373" i="6"/>
  <c r="M1374" i="6"/>
  <c r="N1374" i="6"/>
  <c r="M1375" i="6"/>
  <c r="N1375" i="6"/>
  <c r="M1376" i="6"/>
  <c r="N1376" i="6"/>
  <c r="M1377" i="6"/>
  <c r="N1377" i="6"/>
  <c r="M1378" i="6"/>
  <c r="N1378" i="6"/>
  <c r="M1379" i="6"/>
  <c r="N1379" i="6"/>
  <c r="M1380" i="6"/>
  <c r="N1380" i="6"/>
  <c r="M1381" i="6"/>
  <c r="N1381" i="6"/>
  <c r="M1382" i="6"/>
  <c r="N1382" i="6"/>
  <c r="M1383" i="6"/>
  <c r="N1383" i="6"/>
  <c r="M1384" i="6"/>
  <c r="N1384" i="6"/>
  <c r="M1385" i="6"/>
  <c r="N1385" i="6"/>
  <c r="M1386" i="6"/>
  <c r="N1386" i="6"/>
  <c r="M1387" i="6"/>
  <c r="N1387" i="6"/>
  <c r="M1388" i="6"/>
  <c r="N1388" i="6"/>
  <c r="M1389" i="6"/>
  <c r="N1389" i="6"/>
  <c r="M1390" i="6"/>
  <c r="N1390" i="6"/>
  <c r="M1391" i="6"/>
  <c r="N1391" i="6"/>
  <c r="M1392" i="6"/>
  <c r="N1392" i="6"/>
  <c r="M1393" i="6"/>
  <c r="N1393" i="6"/>
  <c r="M1394" i="6"/>
  <c r="N1394" i="6"/>
  <c r="M1395" i="6"/>
  <c r="N1395" i="6"/>
  <c r="M1396" i="6"/>
  <c r="N1396" i="6"/>
  <c r="M1397" i="6"/>
  <c r="N1397" i="6"/>
  <c r="M1398" i="6"/>
  <c r="N1398" i="6"/>
  <c r="M1399" i="6"/>
  <c r="N1399" i="6"/>
  <c r="M1400" i="6"/>
  <c r="N1400" i="6"/>
  <c r="M1401" i="6"/>
  <c r="N1401" i="6"/>
  <c r="M1402" i="6"/>
  <c r="N1402" i="6"/>
  <c r="M1403" i="6"/>
  <c r="N1403" i="6"/>
  <c r="M1404" i="6"/>
  <c r="N1404" i="6"/>
  <c r="M1405" i="6"/>
  <c r="N1405" i="6"/>
  <c r="M1406" i="6"/>
  <c r="N1406" i="6"/>
  <c r="M1407" i="6"/>
  <c r="N1407" i="6"/>
  <c r="M1408" i="6"/>
  <c r="N1408" i="6"/>
  <c r="M1409" i="6"/>
  <c r="N1409" i="6"/>
  <c r="M1410" i="6"/>
  <c r="N1410" i="6"/>
  <c r="M1411" i="6"/>
  <c r="N1411" i="6"/>
  <c r="M1412" i="6"/>
  <c r="N1412" i="6"/>
  <c r="M1413" i="6"/>
  <c r="N1413"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alcChain>
</file>

<file path=xl/sharedStrings.xml><?xml version="1.0" encoding="utf-8"?>
<sst xmlns="http://schemas.openxmlformats.org/spreadsheetml/2006/main" count="17854" uniqueCount="3868">
  <si>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</si>
  <si>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</si>
  <si>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</si>
  <si>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</si>
  <si>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</si>
  <si>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</si>
  <si>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</si>
  <si>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</si>
  <si>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</si>
  <si>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</si>
  <si>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</si>
  <si>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</si>
  <si>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</si>
  <si>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</si>
  <si>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</si>
  <si>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</si>
  <si>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</si>
  <si>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</si>
  <si>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</si>
  <si>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</si>
  <si>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</si>
  <si>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</si>
  <si>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</si>
  <si>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</si>
  <si>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</si>
  <si>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</si>
  <si>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</si>
  <si>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</si>
  <si>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</si>
  <si>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</si>
  <si>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</si>
  <si>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</si>
  <si>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</si>
  <si>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</si>
  <si>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</si>
  <si>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</si>
  <si>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</si>
  <si>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</si>
  <si>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</si>
  <si>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</si>
  <si>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</si>
  <si>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</si>
  <si>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</si>
  <si>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</si>
  <si>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</si>
  <si>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</si>
  <si>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</si>
  <si>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</si>
  <si>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</si>
  <si>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</si>
  <si>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</si>
  <si>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</si>
  <si>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</si>
  <si>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</si>
  <si>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</si>
  <si>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</si>
  <si>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</si>
  <si>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</si>
  <si>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</si>
  <si>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</si>
  <si>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</si>
  <si>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</si>
  <si>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</si>
  <si>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</si>
  <si>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</si>
  <si>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</si>
  <si>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</si>
  <si>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</si>
  <si>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</si>
  <si>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</si>
  <si>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</si>
  <si>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</si>
  <si>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</si>
  <si>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</si>
  <si>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</si>
  <si>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</si>
  <si>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</si>
  <si>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</si>
  <si>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</si>
  <si>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</si>
  <si>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</si>
  <si>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</si>
  <si>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</si>
  <si>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</si>
  <si>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</si>
  <si>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</si>
  <si>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</si>
  <si>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</si>
  <si>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</si>
  <si>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</si>
  <si>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</si>
  <si>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</si>
  <si>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</si>
  <si>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</si>
  <si>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</si>
  <si>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</si>
  <si>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</si>
  <si>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</si>
  <si>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</si>
  <si>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</si>
  <si>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</si>
  <si>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</si>
  <si>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</si>
  <si>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</si>
  <si>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</si>
  <si>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</si>
  <si>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</si>
  <si>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</si>
  <si>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</si>
  <si>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</si>
  <si>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</si>
  <si>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</si>
  <si>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</si>
  <si>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</si>
  <si>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</si>
  <si>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</si>
  <si>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</si>
  <si>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</si>
  <si>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</si>
  <si>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</si>
  <si>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</si>
  <si>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</si>
  <si>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</si>
  <si>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</si>
  <si>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</si>
  <si>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</si>
  <si>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</si>
  <si>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</si>
  <si>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</si>
  <si>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</si>
  <si>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</si>
  <si>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</si>
  <si>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</si>
  <si>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</si>
  <si>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</si>
  <si>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</si>
  <si>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</si>
  <si>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</si>
  <si>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</si>
  <si>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</si>
  <si>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</si>
  <si>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</si>
  <si>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</si>
  <si>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</si>
  <si>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</si>
  <si>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</si>
  <si>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</si>
  <si>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</si>
  <si>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</si>
  <si>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</si>
  <si>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</si>
  <si>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</si>
  <si>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</si>
  <si>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</si>
  <si>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</si>
  <si>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</si>
  <si>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</si>
  <si>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</si>
  <si>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</si>
  <si>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</si>
  <si>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</si>
  <si>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</si>
  <si>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</si>
  <si>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</si>
  <si>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</si>
  <si>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</si>
  <si>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</si>
  <si>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</si>
  <si>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</si>
  <si>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</si>
  <si>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</si>
  <si>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</si>
  <si>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</si>
  <si>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</si>
  <si>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</si>
  <si>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</si>
  <si>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</si>
  <si>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</si>
  <si>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</si>
  <si>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</si>
  <si>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</si>
  <si>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</si>
  <si>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</si>
  <si>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</si>
  <si>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</si>
  <si>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</si>
  <si>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</si>
  <si>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</si>
  <si>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</si>
  <si>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</si>
  <si>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</si>
  <si>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</si>
  <si>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</si>
  <si>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</si>
  <si>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</si>
  <si>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</si>
  <si>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</si>
  <si>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</si>
  <si>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</si>
  <si>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</si>
  <si>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</si>
  <si>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</si>
  <si>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</si>
  <si>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</si>
  <si>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</si>
  <si>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</si>
  <si>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</si>
  <si>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</si>
  <si>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</si>
  <si>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</si>
  <si>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</si>
  <si>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</si>
  <si>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</si>
  <si>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</si>
  <si>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</si>
  <si>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</si>
  <si>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</si>
  <si>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</si>
  <si>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</si>
  <si>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</si>
  <si>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</si>
  <si>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</si>
  <si>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</si>
  <si>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</si>
  <si>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</si>
  <si>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</si>
  <si>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</si>
  <si>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</si>
  <si>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</si>
  <si>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</si>
  <si>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</si>
  <si>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</si>
  <si>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</si>
  <si>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</si>
  <si>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</si>
  <si>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</si>
  <si>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</si>
  <si>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</si>
  <si>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</si>
  <si>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</si>
  <si>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</si>
  <si>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</si>
  <si>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</si>
  <si>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</si>
  <si>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</si>
  <si>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</si>
  <si>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</si>
  <si>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</si>
  <si>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</si>
  <si>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</si>
  <si>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</si>
  <si>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</si>
  <si>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</si>
  <si>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</si>
  <si>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</si>
  <si>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</si>
  <si>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</si>
  <si>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</si>
  <si>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</si>
  <si>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</si>
  <si>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</si>
  <si>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</si>
  <si>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</si>
  <si>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</si>
  <si>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</si>
  <si>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</si>
  <si>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</si>
  <si>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</si>
  <si>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</si>
  <si>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</si>
  <si>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</si>
  <si>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</si>
  <si>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</si>
  <si>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</si>
  <si>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</si>
  <si>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</si>
  <si>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</si>
  <si>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</si>
  <si>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</si>
  <si>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</si>
  <si>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</si>
  <si>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</si>
  <si>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</si>
  <si>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</si>
  <si>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</si>
  <si>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</si>
  <si>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</si>
  <si>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</si>
  <si>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</si>
  <si>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</si>
  <si>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</si>
  <si>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</si>
  <si>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</si>
  <si>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</si>
  <si>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</si>
  <si>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</si>
  <si>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</si>
  <si>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</si>
  <si>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</si>
  <si>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</si>
  <si>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</si>
  <si>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</si>
  <si>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</si>
  <si>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</si>
  <si>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</si>
  <si>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</si>
  <si>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</si>
  <si>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</si>
  <si>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</si>
  <si>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</si>
  <si>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</si>
  <si>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</si>
  <si>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</si>
  <si>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</si>
  <si>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</si>
  <si>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</si>
  <si>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</si>
  <si>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</si>
  <si>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</si>
  <si>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</si>
  <si>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</si>
  <si>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</si>
  <si>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</si>
  <si>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</si>
  <si>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</si>
  <si>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</si>
  <si>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</si>
  <si>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</si>
  <si>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</si>
  <si>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</si>
  <si>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</si>
  <si>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</si>
  <si>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</si>
  <si>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</si>
  <si>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</si>
  <si>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</si>
  <si>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</si>
  <si>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</si>
  <si>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</si>
  <si>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</si>
  <si>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</si>
  <si>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</si>
  <si>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</si>
  <si>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</si>
  <si>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</si>
  <si>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</si>
  <si>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</si>
  <si>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</si>
  <si>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</si>
  <si>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</si>
  <si>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</si>
  <si>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</si>
  <si>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</si>
  <si>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</si>
  <si>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</si>
  <si>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</si>
  <si>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</si>
  <si>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</si>
  <si>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</si>
  <si>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</si>
  <si>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</si>
  <si>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</si>
  <si>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</si>
  <si>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</si>
  <si>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</si>
  <si>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</si>
  <si>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</si>
  <si>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</si>
  <si>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</si>
  <si>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</si>
  <si>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</si>
  <si>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</si>
  <si>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</si>
  <si>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</si>
  <si>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</si>
  <si>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</si>
  <si>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</si>
  <si>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</si>
  <si>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</si>
  <si>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</si>
  <si>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</si>
  <si>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</si>
  <si>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</si>
  <si>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</si>
  <si>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</si>
  <si>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</si>
  <si>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</si>
  <si>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</si>
  <si>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</si>
  <si>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</si>
  <si>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</si>
  <si>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</si>
  <si>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</si>
  <si>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</si>
  <si>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</si>
  <si>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</si>
  <si>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</si>
  <si>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</si>
  <si>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</si>
  <si>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</si>
  <si>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</si>
  <si>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</si>
  <si>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</si>
  <si>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</si>
  <si>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</si>
  <si>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</si>
  <si>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</si>
  <si>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</si>
  <si>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</si>
  <si>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</si>
  <si>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</si>
  <si>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</si>
  <si>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</si>
  <si>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</si>
  <si>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</si>
  <si>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</si>
  <si>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</si>
  <si>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</si>
  <si>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</si>
  <si>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</si>
  <si>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</si>
  <si>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</si>
  <si>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</si>
  <si>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</si>
  <si>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</si>
  <si>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</si>
  <si>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</si>
  <si>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</si>
  <si>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</si>
  <si>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</si>
  <si>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</si>
  <si>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</si>
  <si>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</si>
  <si>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</si>
  <si>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</si>
  <si>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</si>
  <si>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</si>
  <si>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</si>
  <si>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</si>
  <si>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</si>
  <si>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</si>
  <si>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</si>
  <si>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</si>
  <si>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</si>
  <si>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</si>
  <si>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</si>
  <si>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</si>
  <si>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</si>
  <si>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</si>
  <si>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</si>
  <si>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</si>
  <si>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</si>
  <si>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</si>
  <si>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</si>
  <si>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</si>
  <si>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</si>
  <si>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</si>
  <si>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</si>
  <si>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</si>
  <si>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</si>
  <si>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</si>
  <si>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</si>
  <si>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</si>
  <si>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</si>
  <si>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</si>
  <si>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</si>
  <si>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</si>
  <si>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</si>
  <si>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</si>
  <si>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</si>
  <si>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</si>
  <si>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</si>
  <si>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</si>
  <si>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</si>
  <si>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</si>
  <si>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</si>
  <si>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</si>
  <si>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</si>
  <si>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</si>
  <si>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</si>
  <si>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</si>
  <si>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</si>
  <si>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</si>
  <si>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</si>
  <si>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</si>
  <si>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</si>
  <si>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</si>
  <si>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</si>
  <si>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</si>
  <si>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</si>
  <si>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</si>
  <si>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</si>
  <si>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</si>
  <si>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</si>
  <si>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</si>
  <si>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</si>
  <si>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</si>
  <si>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</si>
  <si>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</si>
  <si>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</si>
  <si>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</si>
  <si>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</si>
  <si>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</si>
  <si>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</si>
  <si>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</si>
  <si>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</si>
  <si>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</si>
  <si>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</si>
  <si>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</si>
  <si>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</si>
  <si>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</si>
  <si>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</si>
  <si>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</si>
  <si>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</si>
  <si>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</si>
  <si>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</si>
  <si>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</si>
  <si>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</si>
  <si>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</si>
  <si>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</si>
  <si>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</si>
  <si>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</si>
  <si>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</si>
  <si>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</si>
  <si>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</si>
  <si>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</si>
  <si>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</si>
  <si>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</si>
  <si>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</si>
  <si>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</si>
  <si>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</si>
  <si>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</si>
  <si>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</si>
  <si>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</si>
  <si>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</si>
  <si>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</si>
  <si>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</si>
  <si>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</si>
  <si>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</si>
  <si>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</si>
  <si>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</si>
  <si>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</si>
  <si>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</si>
  <si>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</si>
  <si>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</si>
  <si>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</si>
  <si>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</si>
  <si>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</si>
  <si>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</si>
  <si>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</si>
  <si>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</si>
  <si>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</si>
  <si>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</si>
  <si>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</si>
  <si>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</si>
  <si>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</si>
  <si>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</si>
  <si>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</si>
  <si>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</si>
  <si>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</si>
  <si>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</si>
  <si>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</si>
  <si>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</si>
  <si>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</si>
  <si>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</si>
  <si>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</si>
  <si>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</si>
  <si>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</si>
  <si>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</si>
  <si>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</si>
  <si>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</si>
  <si>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</si>
  <si>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</si>
  <si>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</si>
  <si>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</si>
  <si>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</si>
  <si>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</si>
  <si>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</si>
  <si>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</si>
  <si>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</si>
  <si>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</si>
  <si>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</si>
  <si>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</si>
  <si>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</si>
  <si>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</si>
  <si>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</si>
  <si>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</si>
  <si>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</si>
  <si>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</si>
  <si>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</si>
  <si>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</si>
  <si>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</si>
  <si>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</si>
  <si>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</si>
  <si>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</si>
  <si>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</si>
  <si>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</si>
  <si>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</si>
  <si>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</si>
  <si>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</si>
  <si>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</si>
  <si>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</si>
  <si>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</si>
  <si>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</si>
  <si>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</si>
  <si>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</si>
  <si>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</si>
  <si>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</si>
  <si>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</si>
  <si>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</si>
  <si>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</si>
  <si>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</si>
  <si>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</si>
  <si>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</si>
  <si>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</si>
  <si>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</si>
  <si>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</si>
  <si>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</si>
  <si>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</si>
  <si>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</si>
  <si>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</si>
  <si>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</si>
  <si>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</si>
  <si>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</si>
  <si>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</si>
  <si>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</si>
  <si>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</si>
  <si>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</si>
  <si>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</si>
  <si>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</si>
  <si>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</si>
  <si>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</si>
  <si>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</si>
  <si>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</si>
  <si>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</si>
  <si>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</si>
  <si>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</si>
  <si>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</si>
  <si>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</si>
  <si>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</si>
  <si>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</si>
  <si>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</si>
  <si>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</si>
  <si>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</si>
  <si>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</si>
  <si>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</si>
  <si>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</si>
  <si>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</si>
  <si>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</si>
  <si>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</si>
  <si>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</si>
  <si>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</si>
  <si>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</si>
  <si>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</si>
  <si>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</si>
  <si>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</si>
  <si>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</si>
  <si>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</si>
  <si>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</si>
  <si>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</si>
  <si>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</si>
  <si>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</si>
  <si>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</si>
  <si>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</si>
  <si>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</si>
  <si>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</si>
  <si>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</si>
  <si>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</si>
  <si>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</si>
  <si>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</si>
  <si>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</si>
  <si>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</si>
  <si>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</si>
  <si>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</si>
  <si>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</si>
  <si>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</si>
  <si>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</si>
  <si>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</si>
  <si>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</si>
  <si>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</si>
  <si>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</si>
  <si>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</si>
  <si>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</si>
  <si>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</si>
  <si>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</si>
  <si>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</si>
  <si>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</si>
  <si>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</si>
  <si>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</si>
  <si>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</si>
  <si>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</si>
  <si>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</si>
  <si>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</si>
  <si>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</si>
  <si>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</si>
  <si>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</si>
  <si>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</si>
  <si>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</si>
  <si>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</si>
  <si>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</si>
  <si>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</si>
  <si>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</si>
  <si>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</si>
  <si>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</si>
  <si>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</si>
  <si>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</si>
  <si>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</si>
  <si>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</si>
  <si>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</si>
  <si>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</si>
  <si>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</si>
  <si>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</si>
  <si>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</si>
  <si>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</si>
  <si>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</si>
  <si>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</si>
  <si>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</si>
  <si>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</si>
  <si>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</si>
  <si>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</si>
  <si>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</si>
  <si>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</si>
  <si>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</si>
  <si>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</si>
  <si>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</si>
  <si>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</si>
  <si>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</si>
  <si>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</si>
  <si>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</si>
  <si>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</si>
  <si>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</si>
  <si>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</si>
  <si>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</si>
  <si>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</si>
  <si>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</si>
  <si>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</si>
  <si>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</si>
  <si>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</si>
  <si>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</si>
  <si>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</si>
  <si>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</si>
  <si>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</si>
  <si>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</si>
  <si>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</si>
  <si>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</si>
  <si>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</si>
  <si>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</si>
  <si>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</si>
  <si>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</si>
  <si>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</si>
  <si>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</si>
  <si>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</si>
  <si>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</si>
  <si>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</si>
  <si>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</si>
  <si>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</si>
  <si>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</si>
  <si>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</si>
  <si>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</si>
  <si>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</si>
  <si>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</si>
  <si>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</si>
  <si>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</si>
  <si>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</si>
  <si>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</si>
  <si>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</si>
  <si>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</si>
  <si>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</si>
  <si>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</si>
  <si>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</si>
  <si>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</si>
  <si>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</si>
  <si>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</si>
  <si>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</si>
  <si>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</si>
  <si>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</si>
  <si>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</si>
  <si>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</si>
  <si>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</si>
  <si>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</si>
  <si>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</si>
  <si>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</si>
  <si>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</si>
  <si>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</si>
  <si>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</si>
  <si>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</si>
  <si>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</si>
  <si>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</si>
  <si>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</si>
  <si>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</si>
  <si>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</si>
  <si>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</si>
  <si>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</si>
  <si>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</si>
  <si>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</si>
  <si>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</si>
  <si>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</si>
  <si>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</si>
  <si>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</si>
  <si>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</si>
  <si>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</si>
  <si>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</si>
  <si>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</si>
  <si>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</si>
  <si>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</si>
  <si>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</si>
  <si>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</si>
  <si>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</si>
  <si>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</si>
  <si>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</si>
  <si>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</si>
  <si>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</si>
  <si>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</si>
  <si>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</si>
  <si>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</si>
  <si>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</si>
  <si>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</si>
  <si>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</si>
  <si>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</si>
  <si>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</si>
  <si>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</si>
  <si>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</si>
  <si>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</si>
  <si>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</si>
  <si>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</si>
  <si>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</si>
  <si>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</si>
  <si>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</si>
  <si>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</si>
  <si>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</si>
  <si>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</si>
  <si>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</si>
  <si>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</si>
  <si>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</si>
  <si>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</si>
  <si>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</si>
  <si>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</si>
  <si>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</si>
  <si>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</si>
  <si>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</si>
  <si>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</si>
  <si>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</si>
  <si>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</si>
  <si>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</si>
  <si>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</si>
  <si>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</si>
  <si>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</si>
  <si>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</si>
  <si>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</si>
  <si>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</si>
  <si>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</si>
  <si>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</si>
  <si>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</si>
  <si>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</si>
  <si>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</si>
  <si>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</si>
  <si>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</si>
  <si>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</si>
  <si>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</si>
  <si>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</si>
  <si>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</si>
  <si>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</si>
  <si>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</si>
  <si>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</si>
  <si>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</si>
  <si>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</si>
  <si>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</si>
  <si>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</si>
  <si>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</si>
  <si>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</si>
  <si>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</si>
  <si>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</si>
  <si>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</si>
  <si>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</si>
  <si>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</si>
  <si>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</si>
  <si>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</si>
  <si>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</si>
  <si>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</si>
  <si>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</si>
  <si>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</si>
  <si>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</si>
  <si>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</si>
  <si>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</si>
  <si>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</si>
  <si>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</si>
  <si>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</si>
  <si>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</si>
  <si>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</si>
  <si>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</si>
  <si>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</si>
  <si>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</si>
  <si>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</si>
  <si>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</si>
  <si>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</si>
  <si>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</si>
  <si>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</si>
  <si>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</si>
  <si>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</si>
  <si>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</si>
  <si>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</si>
  <si>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</si>
  <si>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</si>
  <si>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</si>
  <si>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</si>
  <si>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</si>
  <si>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</si>
  <si>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</si>
  <si>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</si>
  <si>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</si>
  <si>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</si>
  <si>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</si>
  <si>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</si>
  <si>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</si>
  <si>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</si>
  <si>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</si>
  <si>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</si>
  <si>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</si>
  <si>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</si>
  <si>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</si>
  <si>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</si>
  <si>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</si>
  <si>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</si>
  <si>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</si>
  <si>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</si>
  <si>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</si>
  <si>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</si>
  <si>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</si>
  <si>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</si>
  <si>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</si>
  <si>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</si>
  <si>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</si>
  <si>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</si>
  <si>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</si>
  <si>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</si>
  <si>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</si>
  <si>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</si>
  <si>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</si>
  <si>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</si>
  <si>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</si>
  <si>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</si>
  <si>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</si>
  <si>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</si>
  <si>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</si>
  <si>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</si>
  <si>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</si>
  <si>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</si>
  <si>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</si>
  <si>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</si>
  <si>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</si>
  <si>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</si>
  <si>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</si>
  <si>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</si>
  <si>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</si>
  <si>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</si>
  <si>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</si>
  <si>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</si>
  <si>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</si>
  <si>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</si>
  <si>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</si>
  <si>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</si>
  <si>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</si>
  <si>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</si>
  <si>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</si>
  <si>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</si>
  <si>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</si>
  <si>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</si>
  <si>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</si>
  <si>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</si>
  <si>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</si>
  <si>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</si>
  <si>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</si>
  <si>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</si>
  <si>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</si>
  <si>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</si>
  <si>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</si>
  <si>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</si>
  <si>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</si>
  <si>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</si>
  <si>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</si>
  <si>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</si>
  <si>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</si>
  <si>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</si>
  <si>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</si>
  <si>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</si>
  <si>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</si>
  <si>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</si>
  <si>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</si>
  <si>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</si>
  <si>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</si>
  <si>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</si>
  <si>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</si>
  <si>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</si>
  <si>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</si>
  <si>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</si>
  <si>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</si>
  <si>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</si>
  <si>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</si>
  <si>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</si>
  <si>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</si>
  <si>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</si>
  <si>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</si>
  <si>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</si>
  <si>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</si>
  <si>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</si>
  <si>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</si>
  <si>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</si>
  <si>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</si>
  <si>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</si>
  <si>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</si>
  <si>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</si>
  <si>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</si>
  <si>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</si>
  <si>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</si>
  <si>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</si>
  <si>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</si>
  <si>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</si>
  <si>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</si>
  <si>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</si>
  <si>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</si>
  <si>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</si>
  <si>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</si>
  <si>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</si>
  <si>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</si>
  <si>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</si>
  <si>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</si>
  <si>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</si>
  <si>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</si>
  <si>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</si>
  <si>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</si>
  <si>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</si>
  <si>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</si>
  <si>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</si>
  <si>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</si>
  <si>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</si>
  <si>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</si>
  <si>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</si>
  <si>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</si>
  <si>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</si>
  <si>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</si>
  <si>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</si>
  <si>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</si>
  <si>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</si>
  <si>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</si>
  <si>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</si>
  <si>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</si>
  <si>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</si>
  <si>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</si>
  <si>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</si>
  <si>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</si>
  <si>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</si>
  <si>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</si>
  <si>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</si>
  <si>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</si>
  <si>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</si>
  <si>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</si>
  <si>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</si>
  <si>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</si>
  <si>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</si>
  <si>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</si>
  <si>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</si>
  <si>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</si>
  <si>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</si>
  <si>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</si>
  <si>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</si>
  <si>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</si>
  <si>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</si>
  <si>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</si>
  <si>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</si>
  <si>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</si>
  <si>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</si>
  <si>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</si>
  <si>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</si>
  <si>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</si>
  <si>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</si>
  <si>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</si>
  <si>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</si>
  <si>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</si>
  <si>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</si>
  <si>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</si>
  <si>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</si>
  <si>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</si>
  <si>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</si>
  <si>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</si>
  <si>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</si>
  <si>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</si>
  <si>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</si>
  <si>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</si>
  <si>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</si>
  <si>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</si>
  <si>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</si>
  <si>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</si>
  <si>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</si>
  <si>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</si>
  <si>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</si>
  <si>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</si>
  <si>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</si>
  <si>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</si>
  <si>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</si>
  <si>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</si>
  <si>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</si>
  <si>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</si>
  <si>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</si>
  <si>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</si>
  <si>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</si>
  <si>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</si>
  <si>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</si>
  <si>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</si>
  <si>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</si>
  <si>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</si>
  <si>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</si>
  <si>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</si>
  <si>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</si>
  <si>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</si>
  <si>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</si>
  <si>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</si>
  <si>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</si>
  <si>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</si>
  <si>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</si>
  <si>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</si>
  <si>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</si>
  <si>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</si>
  <si>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</si>
  <si>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</si>
  <si>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</si>
  <si>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</si>
  <si>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</si>
  <si>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</si>
  <si>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</si>
  <si>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</si>
  <si>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</si>
  <si>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</si>
  <si>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</si>
  <si>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</si>
  <si>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</si>
  <si>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</si>
  <si>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</si>
  <si>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</si>
  <si>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</si>
  <si>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</si>
  <si>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</si>
  <si>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</si>
  <si>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</si>
  <si>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</si>
  <si>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</si>
  <si>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</si>
  <si>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</si>
  <si>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</si>
  <si>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</si>
  <si>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</si>
  <si>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</si>
  <si>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</si>
  <si>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</si>
  <si>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</si>
  <si>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</si>
  <si>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</si>
  <si>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</si>
  <si>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</si>
  <si>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</si>
  <si>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</si>
  <si>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</si>
  <si>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</si>
  <si>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</si>
  <si>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</si>
  <si>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</si>
  <si>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</si>
  <si>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</si>
  <si>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</si>
  <si>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</si>
  <si>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</si>
  <si>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</si>
  <si>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</si>
  <si>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</si>
  <si>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</si>
  <si>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</si>
  <si>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</si>
  <si>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</si>
  <si>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</si>
  <si>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</si>
  <si>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</si>
  <si>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</si>
  <si>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</si>
  <si>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</si>
  <si>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</si>
  <si>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</si>
  <si>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</si>
  <si>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</si>
  <si>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</si>
  <si>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</si>
  <si>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</si>
  <si>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</si>
  <si>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</si>
  <si>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</si>
  <si>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</si>
  <si>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</si>
  <si>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</si>
  <si>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</si>
  <si>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</si>
  <si>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</si>
  <si>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</si>
  <si>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</si>
  <si>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</si>
  <si>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</si>
  <si>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</si>
  <si>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</si>
  <si>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</si>
  <si>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</si>
  <si>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</si>
  <si>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</si>
  <si>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</si>
  <si>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</si>
  <si>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</si>
  <si>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</si>
  <si>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</si>
  <si>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</si>
  <si>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</si>
  <si>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</si>
  <si>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</si>
  <si>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</si>
  <si>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</si>
  <si>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</si>
  <si>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</si>
  <si>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</si>
  <si>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</si>
  <si>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</si>
  <si>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</si>
  <si>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</si>
  <si>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</si>
  <si>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</si>
  <si>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</si>
  <si>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</si>
  <si>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</si>
  <si>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</si>
  <si>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</si>
  <si>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</si>
  <si>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</si>
  <si>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</si>
  <si>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</si>
  <si>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</si>
  <si>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</si>
  <si>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</si>
  <si>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</si>
  <si>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</si>
  <si>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</si>
  <si>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</si>
  <si>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</si>
  <si>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</si>
  <si>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</si>
  <si>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</si>
  <si>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</si>
  <si>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</si>
  <si>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</si>
  <si>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</si>
  <si>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</si>
  <si>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</si>
  <si>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</si>
  <si>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</si>
  <si>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</si>
  <si>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</si>
  <si>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</si>
  <si>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</si>
  <si>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</si>
  <si>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</si>
  <si>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</si>
  <si>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</si>
  <si>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</si>
  <si>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</si>
  <si>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</si>
  <si>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</si>
  <si>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</si>
  <si>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</si>
  <si>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</si>
  <si>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</si>
  <si>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</si>
  <si>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</si>
  <si>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</si>
  <si>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</si>
  <si>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</si>
  <si>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</si>
  <si>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</si>
  <si>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</si>
  <si>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</si>
  <si>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</si>
  <si>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</si>
  <si>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</si>
  <si>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</si>
  <si>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</si>
  <si>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</si>
  <si>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</si>
  <si>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</si>
  <si>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</si>
  <si>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</si>
  <si>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</si>
  <si>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</si>
  <si>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</si>
  <si>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</si>
  <si>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</si>
  <si>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</si>
  <si>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</si>
  <si>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</si>
  <si>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</si>
  <si>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</si>
  <si>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</si>
  <si>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</si>
  <si>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</si>
  <si>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</si>
  <si>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</si>
  <si>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</si>
  <si>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</si>
  <si>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</si>
  <si>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</si>
  <si>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</si>
  <si>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</si>
  <si>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</si>
  <si>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</si>
  <si>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</si>
  <si>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</si>
  <si>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</si>
  <si>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</si>
  <si>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</si>
  <si>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</si>
  <si>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</si>
  <si>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</si>
  <si>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</si>
  <si>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</si>
  <si>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</si>
  <si>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</si>
  <si>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</si>
  <si>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</si>
  <si>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</si>
  <si>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</si>
  <si>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</si>
  <si>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</si>
  <si>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</si>
  <si>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</si>
  <si>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</si>
  <si>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</si>
  <si>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</si>
  <si>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</si>
  <si>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</si>
  <si>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</si>
  <si>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</si>
  <si>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</si>
  <si>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</si>
  <si>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</si>
  <si>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</si>
  <si>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</si>
  <si>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</si>
  <si>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</si>
  <si>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</si>
  <si>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</si>
  <si>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</si>
  <si>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</si>
  <si>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</si>
  <si>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</si>
  <si>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</si>
  <si>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</si>
  <si>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</si>
  <si>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</si>
  <si>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</si>
  <si>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</si>
  <si>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</si>
  <si>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</si>
  <si>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</si>
  <si>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</si>
  <si>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</si>
  <si>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</si>
  <si>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</si>
  <si>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</si>
  <si>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</si>
  <si>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</si>
  <si>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</si>
  <si>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</si>
  <si>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</si>
  <si>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</si>
  <si>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</si>
  <si>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</si>
  <si>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</si>
  <si>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</si>
  <si>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</si>
  <si>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</si>
  <si>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</si>
  <si>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</si>
  <si>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</si>
  <si>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</si>
  <si>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</si>
  <si>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</si>
  <si>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</si>
  <si>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</si>
  <si>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</si>
  <si>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</si>
  <si>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</si>
  <si>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</si>
  <si>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</si>
  <si>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</si>
  <si>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</si>
  <si>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</si>
  <si>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</si>
  <si>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</si>
  <si>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</si>
  <si>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</si>
  <si>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</si>
  <si>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</si>
  <si>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</si>
  <si>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</si>
  <si>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</si>
  <si>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</si>
  <si>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</si>
  <si>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</si>
  <si>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</si>
  <si>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</si>
  <si>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</si>
  <si>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</si>
  <si>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</si>
  <si>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</si>
  <si>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</si>
  <si>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</si>
  <si>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</si>
  <si>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</si>
  <si>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</si>
  <si>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</si>
  <si>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</si>
  <si>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</si>
  <si>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</si>
  <si>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</si>
  <si>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</si>
  <si>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</si>
  <si>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</si>
  <si>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</si>
  <si>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</si>
  <si>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</si>
  <si>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</si>
  <si>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</si>
  <si>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</si>
  <si>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</si>
  <si>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</si>
  <si>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</si>
  <si>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</si>
  <si>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</si>
  <si>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</si>
  <si>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</si>
  <si>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</si>
  <si>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</si>
  <si>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</si>
  <si>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</si>
  <si>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</si>
  <si>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</si>
  <si>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</si>
  <si>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</si>
  <si>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</si>
  <si>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</si>
  <si>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</si>
  <si>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</si>
  <si>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</si>
  <si>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</si>
  <si>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</si>
  <si>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</si>
  <si>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</si>
  <si>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</si>
  <si>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</si>
  <si>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</si>
  <si>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</si>
  <si>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</si>
  <si>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</si>
  <si>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</si>
  <si>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</si>
  <si>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</si>
  <si>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</si>
  <si>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</si>
  <si>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</si>
  <si>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</si>
  <si>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</si>
  <si>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</si>
  <si>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</si>
  <si>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</si>
  <si>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</si>
  <si>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</si>
  <si>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</si>
  <si>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</si>
  <si>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</si>
  <si>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</si>
  <si>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</si>
  <si>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</si>
  <si>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</si>
  <si>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</si>
  <si>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</si>
  <si>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</si>
  <si>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</si>
  <si>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</si>
  <si>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</si>
  <si>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</si>
  <si>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</si>
  <si>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</si>
  <si>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</si>
  <si>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</si>
  <si>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</si>
  <si>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</si>
  <si>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</si>
  <si>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</si>
  <si>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</si>
  <si>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</si>
  <si>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</si>
  <si>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</si>
  <si>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</si>
  <si>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</si>
  <si>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</si>
  <si>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</si>
  <si>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</si>
  <si>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</si>
  <si>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</si>
  <si>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</si>
  <si>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</si>
  <si>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</si>
  <si>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</si>
  <si>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</si>
  <si>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</si>
  <si>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</si>
  <si>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</si>
  <si>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</si>
  <si>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</si>
  <si>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</si>
  <si>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</si>
  <si>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</si>
  <si>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</si>
  <si>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</si>
  <si>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</si>
  <si>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</si>
  <si>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</si>
  <si>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</si>
  <si>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</si>
  <si>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</si>
  <si>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</si>
  <si>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</si>
  <si>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</si>
  <si>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</si>
  <si>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</si>
  <si>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</si>
  <si>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</si>
  <si>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</si>
  <si>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</si>
  <si>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</si>
  <si>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</si>
  <si>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</si>
  <si>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</si>
  <si>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</si>
  <si>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</si>
  <si>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</si>
  <si>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</si>
  <si>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</si>
  <si>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</si>
  <si>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</si>
  <si>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</si>
  <si>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</si>
  <si>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</si>
  <si>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</si>
  <si>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</si>
  <si>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</si>
  <si>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</si>
  <si>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</si>
  <si>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</si>
  <si>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</si>
  <si>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</si>
  <si>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</si>
  <si>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</si>
  <si>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</si>
  <si>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</si>
  <si>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</si>
  <si>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</si>
  <si>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</si>
  <si>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</si>
  <si>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</si>
  <si>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</si>
  <si>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</si>
  <si>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</si>
  <si>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</si>
  <si>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</si>
  <si>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</si>
  <si>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</si>
  <si>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</si>
  <si>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</si>
  <si>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</si>
  <si>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</si>
  <si>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</si>
  <si>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</si>
  <si>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</si>
  <si>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</si>
  <si>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</si>
  <si>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</si>
  <si>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</si>
  <si>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</si>
  <si>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</si>
  <si>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</si>
  <si>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</si>
  <si>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</si>
  <si>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</si>
  <si>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</si>
  <si>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</si>
  <si>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</si>
  <si>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</si>
  <si>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</si>
  <si>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</si>
  <si>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</si>
  <si>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</si>
  <si>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</si>
  <si>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</si>
  <si>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</si>
  <si>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</si>
  <si>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</si>
  <si>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</si>
  <si>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</si>
  <si>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</si>
  <si>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</si>
  <si>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</si>
  <si>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</si>
  <si>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</si>
  <si>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</si>
  <si>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</si>
  <si>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</si>
  <si>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</si>
  <si>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</si>
  <si>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</si>
  <si>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</si>
  <si>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</si>
  <si>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</si>
  <si>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</si>
  <si>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</si>
  <si>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</si>
  <si>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</si>
  <si>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</si>
  <si>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</si>
  <si>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</si>
  <si>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</si>
  <si>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</si>
  <si>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</si>
  <si>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</si>
  <si>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</si>
  <si>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</si>
  <si>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</si>
  <si>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</si>
  <si>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</si>
  <si>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</si>
  <si>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</si>
  <si>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</si>
  <si>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</si>
  <si>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</si>
  <si>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</si>
  <si>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</si>
  <si>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</si>
  <si>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</si>
  <si>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</si>
  <si>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</si>
  <si>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</si>
  <si>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</si>
  <si>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</si>
  <si>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</si>
  <si>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</si>
  <si>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</si>
  <si>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</si>
  <si>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</si>
  <si>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</si>
  <si>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</si>
  <si>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</si>
  <si>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</si>
  <si>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</si>
  <si>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</si>
  <si>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</si>
  <si>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</si>
  <si>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</si>
  <si>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</si>
  <si>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</si>
  <si>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</si>
  <si>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</si>
  <si>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</si>
  <si>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</si>
  <si>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</si>
  <si>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</si>
  <si>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</si>
  <si>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</si>
  <si>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</si>
  <si>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</si>
  <si>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</si>
  <si>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</si>
  <si>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</si>
  <si>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</si>
  <si>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</si>
  <si>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</si>
  <si>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</si>
  <si>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</si>
  <si>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</si>
  <si>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</si>
  <si>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</si>
  <si>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</si>
  <si>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</si>
  <si>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</si>
  <si>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</si>
  <si>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</si>
  <si>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</si>
  <si>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</si>
  <si>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</si>
  <si>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</si>
  <si>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</si>
  <si>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</si>
  <si>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</si>
  <si>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</si>
  <si>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</si>
  <si>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</si>
  <si>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</si>
  <si>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</si>
  <si>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</si>
  <si>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</si>
  <si>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</si>
  <si>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</si>
  <si>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</si>
  <si>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</si>
  <si>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</si>
  <si>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</si>
  <si>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</si>
  <si>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</si>
  <si>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</si>
  <si>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</si>
  <si>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</si>
  <si>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</si>
  <si>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</si>
  <si>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</si>
  <si>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</si>
  <si>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</si>
  <si>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</si>
  <si>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</si>
  <si>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</si>
  <si>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</si>
  <si>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</si>
  <si>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</si>
  <si>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</si>
  <si>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</si>
  <si>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</si>
  <si>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</si>
  <si>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</si>
  <si>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</si>
  <si>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</si>
  <si>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</si>
  <si>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</si>
  <si>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</si>
  <si>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</si>
  <si>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</si>
  <si>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</si>
  <si>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</si>
  <si>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</si>
  <si>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</si>
  <si>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</si>
  <si>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</si>
  <si>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</si>
  <si>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</si>
  <si>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</si>
  <si>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</si>
  <si>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</si>
  <si>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</si>
  <si>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</si>
  <si>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</si>
  <si>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</si>
  <si>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</si>
  <si>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</si>
  <si>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</si>
  <si>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</si>
  <si>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</si>
  <si>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</si>
  <si>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</si>
  <si>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</si>
  <si>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</si>
  <si>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</si>
  <si>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</si>
  <si>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</si>
  <si>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</si>
  <si>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</si>
  <si>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</si>
  <si>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</si>
  <si>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</si>
  <si>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</si>
  <si>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</si>
  <si>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</si>
  <si>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</si>
  <si>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</si>
  <si>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</si>
  <si>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</si>
  <si>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</si>
  <si>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</si>
  <si>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</si>
  <si>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</si>
  <si>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</si>
  <si>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</si>
  <si>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</si>
  <si>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</si>
  <si>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</si>
  <si>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</si>
  <si>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</si>
  <si>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</si>
  <si>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</si>
  <si>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</si>
  <si>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</si>
  <si>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</si>
  <si>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</si>
  <si>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</si>
  <si>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</si>
  <si>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</si>
  <si>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</si>
  <si>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</si>
  <si>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</si>
  <si>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</si>
  <si>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</si>
  <si>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</si>
  <si>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</si>
  <si>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</si>
  <si>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</si>
  <si>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</si>
  <si>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</si>
  <si>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</si>
  <si>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</si>
  <si>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</si>
  <si>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</si>
  <si>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</si>
  <si>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</si>
  <si>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</si>
  <si>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</si>
  <si>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</si>
  <si>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</si>
  <si>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</si>
  <si>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</si>
  <si>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</si>
  <si>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</si>
  <si>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</si>
  <si>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</si>
  <si>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</si>
  <si>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</si>
  <si>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</si>
  <si>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</si>
  <si>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</si>
  <si>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</si>
  <si>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</si>
  <si>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</si>
  <si>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</si>
  <si>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</si>
  <si>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</si>
  <si>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</si>
  <si>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</si>
  <si>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</si>
  <si>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</si>
  <si>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</si>
  <si>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</si>
  <si>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</si>
  <si>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</si>
  <si>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</si>
  <si>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</si>
  <si>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</si>
  <si>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</si>
  <si>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</si>
  <si>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</si>
  <si>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</si>
  <si>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</si>
  <si>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</si>
  <si>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</si>
  <si>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</si>
  <si>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</si>
  <si>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</si>
  <si>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</si>
  <si>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</si>
  <si>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</si>
  <si>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</si>
  <si>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</si>
  <si>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</si>
  <si>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</si>
  <si>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</si>
  <si>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</si>
  <si>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</si>
  <si>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</si>
  <si>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</si>
  <si>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</si>
  <si>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</si>
  <si>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</si>
  <si>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</si>
  <si>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</si>
  <si>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</si>
  <si>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</si>
  <si>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</si>
  <si>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</si>
  <si>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</si>
  <si>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</si>
  <si>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</si>
  <si>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</si>
  <si>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</si>
  <si>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</si>
  <si>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</si>
  <si>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</si>
  <si>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</si>
  <si>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</si>
  <si>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</si>
  <si>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</si>
  <si>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</si>
  <si>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</si>
  <si>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</si>
  <si>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</si>
  <si>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</si>
  <si>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</si>
  <si>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</si>
  <si>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</si>
  <si>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</si>
  <si>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</si>
  <si>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</si>
  <si>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</si>
  <si>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</si>
  <si>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</si>
  <si>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</si>
  <si>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</si>
  <si>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</si>
  <si>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</si>
  <si>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</si>
  <si>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</si>
  <si>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</si>
  <si>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</si>
  <si>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</si>
  <si>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</si>
  <si>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</si>
  <si>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</si>
  <si>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</si>
  <si>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</si>
  <si>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</si>
  <si>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</si>
  <si>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</si>
  <si>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</si>
  <si>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</si>
  <si>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</si>
  <si>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</si>
  <si>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</si>
  <si>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</si>
  <si>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</si>
  <si>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</si>
  <si>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</si>
  <si>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</si>
  <si>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</si>
  <si>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</si>
  <si>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</si>
  <si>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</si>
  <si>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</si>
  <si>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</si>
  <si>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</si>
  <si>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</si>
  <si>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</si>
  <si>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</si>
  <si>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</si>
  <si>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</si>
  <si>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</si>
  <si>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</si>
  <si>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</si>
  <si>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</si>
  <si>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</si>
  <si>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</si>
  <si>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</si>
  <si>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</si>
  <si>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</si>
  <si>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</si>
  <si>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</si>
  <si>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</si>
  <si>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</si>
  <si>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</si>
  <si>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</si>
  <si>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</si>
  <si>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</si>
  <si>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</si>
  <si>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</si>
  <si>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</si>
  <si>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</si>
  <si>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</si>
  <si>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</si>
  <si>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</si>
  <si>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</si>
  <si>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</si>
  <si>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</si>
  <si>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</si>
  <si>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</si>
  <si>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</si>
  <si>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</si>
  <si>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</si>
  <si>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</si>
  <si>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</si>
  <si>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</si>
  <si>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</si>
  <si>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</si>
  <si>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</si>
  <si>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</si>
  <si>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</si>
  <si>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</si>
  <si>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</si>
  <si>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</si>
  <si>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</si>
  <si>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</si>
  <si>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</si>
  <si>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</si>
  <si>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</si>
  <si>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</si>
  <si>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</si>
  <si>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</si>
  <si>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</si>
  <si>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</si>
  <si>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</si>
  <si>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</si>
  <si>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</si>
  <si>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</si>
  <si>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</si>
  <si>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</si>
  <si>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</si>
  <si>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</si>
  <si>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</si>
  <si>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</si>
  <si>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</si>
  <si>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</si>
  <si>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</si>
  <si>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</si>
  <si>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</si>
  <si>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</si>
  <si>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</si>
  <si>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</si>
  <si>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</si>
  <si>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</si>
  <si>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</si>
  <si>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</si>
  <si>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</si>
  <si>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</si>
  <si>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</si>
  <si>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</si>
  <si>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</si>
  <si>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</si>
  <si>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</si>
  <si>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</si>
  <si>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</si>
  <si>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</si>
  <si>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</si>
  <si>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</si>
  <si>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</si>
  <si>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</si>
  <si>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</si>
  <si>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</si>
  <si>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</si>
  <si>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</si>
  <si>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</si>
  <si>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</si>
  <si>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</si>
  <si>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</si>
  <si>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</si>
  <si>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</si>
  <si>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</si>
  <si>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</si>
  <si>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</si>
  <si>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</si>
  <si>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</si>
  <si>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</si>
  <si>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</si>
  <si>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</si>
  <si>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</si>
  <si>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</si>
  <si>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</si>
  <si>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</si>
  <si>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</si>
  <si>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</si>
  <si>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</si>
  <si>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</si>
  <si>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</si>
  <si>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</si>
  <si>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</si>
  <si>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</si>
  <si>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</si>
  <si>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</si>
  <si>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</si>
  <si>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</si>
  <si>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</si>
  <si>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</si>
  <si>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</si>
  <si>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</si>
  <si>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</si>
  <si>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</si>
  <si>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</si>
  <si>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</si>
  <si>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</si>
  <si>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</si>
  <si>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</si>
  <si>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</si>
  <si>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</si>
  <si>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</si>
  <si>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</si>
  <si>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</si>
  <si>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</si>
  <si>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</si>
  <si>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</si>
  <si>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</si>
  <si>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</si>
  <si>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</si>
  <si>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</si>
  <si>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</si>
  <si>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</si>
  <si>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</si>
  <si>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</si>
  <si>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</si>
  <si>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</si>
  <si>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</si>
  <si>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</si>
  <si>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</si>
  <si>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</si>
  <si>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</si>
  <si>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</si>
  <si>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</si>
  <si>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</si>
  <si>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</si>
  <si>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</si>
  <si>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</si>
  <si>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</si>
  <si>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</si>
  <si>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</si>
  <si>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</si>
  <si>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</si>
  <si>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</si>
  <si>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</si>
  <si>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</si>
  <si>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</si>
  <si>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</si>
  <si>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</si>
  <si>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</si>
  <si>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</si>
  <si>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</si>
  <si>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</si>
  <si>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</si>
  <si>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</si>
  <si>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</si>
  <si>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</si>
  <si>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</si>
  <si>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</si>
  <si>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</si>
  <si>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</si>
  <si>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</si>
  <si>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</si>
  <si>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</si>
  <si>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</si>
  <si>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</si>
  <si>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</si>
  <si>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</si>
  <si>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</si>
  <si>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</si>
  <si>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</si>
  <si>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</si>
  <si>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</si>
  <si>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</si>
  <si>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</si>
  <si>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</si>
  <si>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</si>
  <si>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</si>
  <si>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</si>
  <si>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</si>
  <si>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</si>
  <si>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</si>
  <si>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</si>
  <si>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</si>
  <si>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</si>
  <si>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</si>
  <si>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</si>
  <si>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</si>
  <si>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</si>
  <si>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</si>
  <si>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</si>
  <si>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</si>
  <si>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</si>
  <si>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</si>
  <si>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</si>
  <si>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</si>
  <si>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</si>
  <si>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</si>
  <si>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</si>
  <si>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</si>
  <si>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</si>
  <si>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</si>
  <si>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</si>
  <si>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</si>
  <si>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</si>
  <si>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</si>
  <si>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</si>
  <si>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</si>
  <si>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</si>
  <si>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</si>
  <si>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</si>
  <si>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</si>
  <si>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</si>
  <si>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</si>
  <si>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</si>
  <si>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</si>
  <si>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</si>
  <si>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</si>
  <si>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</si>
  <si>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</si>
  <si>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</si>
  <si>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</si>
  <si>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</si>
  <si>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</si>
  <si>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</si>
  <si>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</si>
  <si>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</si>
  <si>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</si>
  <si>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</si>
  <si>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</si>
  <si>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</si>
  <si>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</si>
  <si>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</si>
  <si>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</si>
  <si>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</si>
  <si>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</si>
  <si>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</si>
  <si>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</si>
  <si>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</si>
  <si>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</si>
  <si>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</si>
  <si>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</si>
  <si>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</si>
  <si>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</si>
  <si>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</si>
  <si>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</si>
  <si>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</si>
  <si>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</si>
  <si>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</si>
  <si>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</si>
  <si>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</si>
  <si>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</si>
  <si>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</si>
  <si>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</si>
  <si>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</si>
  <si>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</si>
  <si>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</si>
  <si>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</si>
  <si>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</si>
  <si>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</si>
  <si>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</si>
  <si>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</si>
  <si>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</si>
  <si>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</si>
  <si>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</si>
  <si>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</si>
  <si>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</si>
  <si>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</si>
  <si>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</si>
  <si>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</si>
  <si>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</si>
  <si>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</si>
  <si>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</si>
  <si>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</si>
  <si>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</si>
  <si>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</si>
  <si>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</si>
  <si>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</si>
  <si>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</si>
  <si>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</si>
  <si>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</si>
  <si>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</si>
  <si>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</si>
  <si>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</si>
  <si>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</si>
  <si>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</si>
  <si>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</si>
  <si>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</si>
  <si>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</si>
  <si>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</si>
  <si>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</si>
  <si>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</si>
  <si>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</si>
  <si>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</si>
  <si>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</si>
  <si>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</si>
  <si>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</si>
  <si>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</si>
  <si>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</si>
  <si>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</si>
  <si>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</si>
  <si>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</si>
  <si>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</si>
  <si>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</si>
  <si>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</si>
  <si>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</si>
  <si>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</si>
  <si>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</si>
  <si>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</si>
  <si>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</si>
  <si>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</si>
  <si>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</si>
  <si>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</si>
  <si>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</si>
  <si>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</si>
  <si>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</si>
  <si>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</si>
  <si>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</si>
  <si>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</si>
  <si>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</si>
  <si>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</si>
  <si>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</si>
  <si>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</si>
  <si>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</si>
  <si>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</si>
  <si>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</si>
  <si>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</si>
  <si>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</si>
  <si>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</si>
  <si>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</si>
  <si>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</si>
  <si>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</si>
  <si>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</si>
  <si>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</si>
  <si>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</si>
  <si>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</si>
  <si>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</si>
  <si>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</si>
  <si>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</si>
  <si>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</si>
  <si>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</si>
  <si>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</si>
  <si>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</si>
  <si>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</si>
  <si>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</si>
  <si>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</si>
  <si>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</si>
  <si>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</si>
  <si>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</si>
  <si>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</si>
  <si>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</si>
  <si>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</si>
  <si>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</si>
  <si>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</si>
  <si>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</si>
  <si>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</si>
  <si>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</si>
  <si>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</si>
  <si>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</si>
  <si>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</si>
  <si>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</si>
  <si>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</si>
  <si>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</si>
  <si>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</si>
  <si>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</si>
  <si>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</si>
  <si>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</si>
  <si>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</si>
  <si>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</si>
  <si>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</si>
  <si>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</si>
  <si>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</si>
  <si>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</si>
  <si>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</si>
  <si>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</si>
  <si>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</si>
  <si>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</si>
  <si>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</si>
  <si>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</si>
  <si>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</si>
  <si>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</si>
  <si>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</si>
  <si>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</si>
  <si>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</si>
  <si>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</si>
  <si>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</si>
  <si>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</si>
  <si>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</si>
  <si>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</si>
  <si>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</si>
  <si>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</si>
  <si>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</si>
  <si>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</si>
  <si>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</si>
  <si>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</si>
  <si>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</si>
  <si>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</si>
  <si>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</si>
  <si>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</si>
  <si>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</si>
  <si>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</si>
  <si>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</si>
  <si>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</si>
  <si>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</si>
  <si>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</si>
  <si>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</si>
  <si>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</si>
  <si>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</si>
  <si>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</si>
  <si>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</si>
  <si>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</si>
  <si>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</si>
  <si>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</si>
  <si>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</si>
  <si>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</si>
  <si>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</si>
  <si>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</si>
  <si>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</si>
  <si>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</si>
  <si>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</si>
  <si>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</si>
  <si>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</si>
  <si>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</si>
  <si>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</si>
  <si>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</si>
  <si>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</si>
  <si>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</si>
  <si>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</si>
  <si>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</si>
  <si>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</si>
  <si>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</si>
  <si>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</si>
  <si>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</si>
  <si>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</si>
  <si>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</si>
  <si>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</si>
  <si>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</si>
  <si>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</si>
  <si>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</si>
  <si>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</si>
  <si>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</si>
  <si>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</si>
  <si>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</si>
  <si>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</si>
  <si>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</si>
  <si>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</si>
  <si>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</si>
  <si>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</si>
  <si>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</si>
  <si>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</si>
  <si>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</si>
  <si>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</si>
  <si>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</si>
  <si>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</si>
  <si>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</si>
  <si>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</si>
  <si>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</si>
  <si>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</si>
  <si>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</si>
  <si>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</si>
  <si>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</si>
  <si>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</si>
  <si>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</si>
  <si>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</si>
  <si>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</si>
  <si>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</si>
  <si>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</si>
  <si>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</si>
  <si>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</si>
  <si>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</si>
  <si>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</si>
  <si>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</si>
  <si>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</si>
  <si>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</si>
  <si>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</si>
  <si>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</si>
  <si>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</si>
  <si>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</si>
  <si>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</si>
  <si>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</si>
  <si>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</si>
  <si>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</si>
  <si>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</si>
  <si>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</si>
  <si>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</si>
  <si>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</si>
  <si>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</si>
  <si>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</si>
  <si>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</si>
  <si>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</si>
  <si>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</si>
  <si>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</si>
  <si>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</si>
  <si>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</si>
  <si>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</si>
  <si>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</si>
  <si>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</si>
  <si>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</si>
  <si>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</si>
  <si>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</si>
  <si>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</si>
  <si>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</si>
  <si>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</si>
  <si>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</si>
  <si>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</si>
  <si>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</si>
  <si>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</si>
  <si>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</si>
  <si>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</si>
  <si>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</si>
  <si>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</si>
  <si>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</si>
  <si>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</si>
  <si>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</si>
  <si>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</si>
  <si>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</si>
  <si>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</si>
  <si>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</si>
  <si>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</si>
  <si>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</si>
  <si>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</si>
  <si>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</si>
  <si>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</si>
  <si>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</si>
  <si>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</si>
  <si>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</si>
  <si>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</si>
  <si>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</si>
  <si>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</si>
  <si>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</si>
  <si>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</si>
  <si>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</si>
  <si>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</si>
  <si>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</si>
  <si>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</si>
  <si>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</si>
  <si>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</si>
  <si>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</si>
  <si>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</si>
  <si>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</si>
  <si>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</si>
  <si>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</si>
  <si>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</si>
  <si>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</si>
  <si>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</si>
  <si>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</si>
  <si>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</si>
  <si>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</si>
  <si>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</si>
  <si>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</si>
  <si>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</si>
  <si>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</si>
  <si>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</si>
  <si>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</si>
  <si>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</si>
  <si>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</si>
  <si>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</si>
  <si>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</si>
  <si>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</si>
  <si>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</si>
  <si>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</si>
  <si>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</si>
  <si>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</si>
  <si>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</si>
  <si>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</si>
  <si>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</si>
  <si>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</si>
  <si>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</si>
  <si>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</si>
  <si>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</si>
  <si>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</si>
  <si>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</si>
  <si>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</si>
  <si>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</si>
  <si>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</si>
  <si>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</si>
  <si>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</si>
  <si>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</si>
  <si>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</si>
  <si>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</si>
  <si>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</si>
  <si>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</si>
  <si>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</si>
  <si>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</si>
  <si>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</si>
  <si>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</si>
  <si>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</si>
  <si>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</si>
  <si>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</si>
  <si>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</si>
  <si>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</si>
  <si>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</si>
  <si>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</si>
  <si>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</si>
  <si>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</si>
  <si>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</si>
  <si>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</si>
  <si>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</si>
  <si>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</si>
  <si>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</si>
  <si>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</si>
  <si>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</si>
  <si>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</si>
  <si>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</si>
  <si>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</si>
  <si>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</si>
  <si>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</si>
  <si>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</si>
  <si>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</si>
  <si>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</si>
  <si>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</si>
  <si>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</si>
  <si>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</si>
  <si>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</si>
  <si>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</si>
  <si>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</si>
  <si>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</si>
  <si>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</si>
  <si>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</si>
  <si>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</si>
  <si>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</si>
  <si>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</si>
  <si>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</si>
  <si>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</si>
  <si>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</si>
  <si>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</si>
  <si>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</si>
  <si>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</si>
  <si>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</si>
  <si>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</si>
  <si>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</si>
  <si>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</si>
  <si>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</si>
  <si>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</si>
  <si>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</si>
  <si>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</si>
  <si>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</si>
  <si>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</si>
  <si>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</si>
  <si>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</si>
  <si>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</si>
  <si>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</si>
  <si>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</si>
  <si>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</si>
  <si>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</si>
  <si>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</si>
  <si>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</si>
  <si>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</si>
  <si>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</si>
  <si>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</si>
  <si>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</si>
  <si>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</si>
  <si>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</si>
  <si>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</si>
  <si>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</si>
  <si>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</si>
  <si>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</si>
  <si>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</si>
  <si>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</si>
  <si>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</si>
  <si>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</si>
  <si>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</si>
  <si>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</si>
  <si>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</si>
  <si>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</si>
  <si>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</si>
  <si>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</si>
  <si>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</si>
  <si>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</si>
  <si>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</si>
  <si>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</si>
  <si>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</si>
  <si>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</si>
  <si>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</si>
  <si>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</si>
  <si>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</si>
  <si>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</si>
  <si>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</si>
  <si>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</si>
  <si>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</si>
  <si>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</si>
  <si>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</si>
  <si>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</si>
  <si>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</si>
  <si>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</si>
  <si>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</si>
  <si>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</si>
  <si>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</si>
  <si>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</si>
  <si>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</si>
  <si>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</si>
  <si>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</si>
  <si>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</si>
  <si>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</si>
  <si>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</si>
  <si>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</si>
  <si>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</si>
  <si>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</si>
  <si>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</si>
  <si>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</si>
  <si>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</si>
  <si>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</si>
  <si>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</si>
  <si>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</si>
  <si>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</si>
  <si>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</si>
  <si>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</si>
  <si>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</si>
  <si>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</si>
  <si>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</si>
  <si>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</si>
  <si>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</si>
  <si>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</si>
  <si>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</si>
  <si>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</si>
  <si>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</si>
  <si>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</si>
  <si>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</si>
  <si>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</si>
  <si>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</si>
  <si>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</si>
  <si>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</si>
  <si>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</si>
  <si>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</si>
  <si>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</si>
  <si>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</si>
  <si>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</si>
  <si>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</si>
  <si>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</si>
  <si>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</si>
  <si>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</si>
  <si>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</si>
  <si>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</si>
  <si>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</si>
  <si>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</si>
  <si>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</si>
  <si>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</si>
  <si>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</si>
  <si>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</si>
  <si>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</si>
  <si>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</si>
  <si>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</si>
  <si>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</si>
  <si>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</si>
  <si>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</si>
  <si>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</si>
  <si>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</si>
  <si>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</si>
  <si>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</si>
  <si>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</si>
  <si>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</si>
  <si>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</si>
  <si>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</si>
  <si>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</si>
  <si>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</si>
  <si>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</si>
  <si>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</si>
  <si>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</si>
  <si>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</si>
  <si>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</si>
  <si>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</si>
  <si>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</si>
  <si>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</si>
  <si>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</si>
  <si>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</si>
  <si>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</si>
  <si>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</si>
  <si>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</si>
  <si>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</si>
  <si>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</si>
  <si>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</si>
  <si>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</si>
  <si>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</si>
  <si>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</si>
  <si>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</si>
  <si>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</si>
  <si>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</si>
  <si>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</si>
  <si>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</si>
  <si>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</si>
  <si>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</si>
  <si>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</si>
  <si>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</si>
  <si>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</si>
  <si>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</si>
  <si>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</si>
  <si>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</si>
  <si>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</si>
  <si>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</si>
  <si>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</si>
  <si>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</si>
  <si>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</si>
  <si>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</si>
  <si>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</si>
  <si>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</si>
  <si>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</si>
  <si>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</si>
  <si>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</si>
  <si>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</si>
  <si>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</si>
  <si>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</si>
  <si>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</si>
  <si>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</si>
  <si>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</si>
  <si>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</si>
  <si>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</si>
  <si>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</si>
  <si>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</si>
  <si>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</si>
  <si>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</si>
  <si>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</si>
  <si>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</si>
  <si>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</si>
  <si>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</si>
  <si>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</si>
  <si>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</si>
  <si>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</si>
  <si>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</si>
  <si>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</si>
  <si>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</si>
  <si>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</si>
  <si>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</si>
  <si>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</si>
  <si>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</si>
  <si>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</si>
  <si>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</si>
  <si>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</si>
  <si>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</si>
  <si>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</si>
  <si>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</si>
  <si>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</si>
  <si>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</si>
  <si>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</si>
  <si>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</si>
  <si>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</si>
  <si>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</si>
  <si>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</si>
  <si>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</si>
  <si>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</si>
  <si>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</si>
  <si>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</si>
  <si>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</si>
  <si>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</si>
  <si>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</si>
  <si>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</si>
  <si>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</si>
  <si>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</si>
  <si>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</si>
  <si>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</si>
  <si>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</si>
  <si>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</si>
  <si>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</si>
  <si>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</si>
  <si>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</si>
  <si>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</si>
  <si>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</si>
  <si>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</si>
  <si>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</si>
  <si>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</si>
  <si>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</si>
  <si>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</si>
  <si>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</si>
  <si>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</si>
  <si>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</si>
  <si>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</si>
  <si>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</si>
  <si>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</si>
  <si>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</si>
  <si>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</si>
  <si>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</si>
  <si>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</si>
  <si>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</si>
  <si>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</si>
  <si>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</si>
  <si>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</si>
  <si>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</si>
  <si>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</si>
  <si>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</si>
  <si>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</si>
  <si>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</si>
  <si>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</si>
  <si>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</si>
  <si>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</si>
  <si>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</si>
  <si>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</si>
  <si>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</si>
  <si>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</si>
  <si>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</si>
  <si>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</si>
  <si>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</si>
  <si>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</si>
  <si>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</si>
  <si>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</si>
  <si>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</si>
  <si>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</si>
  <si>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</si>
  <si>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</si>
  <si>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</si>
  <si>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</si>
  <si>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</si>
  <si>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</si>
  <si>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</si>
  <si>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</si>
  <si>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</si>
  <si>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</si>
  <si>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</si>
  <si>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</si>
  <si>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</si>
  <si>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</si>
  <si>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</si>
  <si>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</si>
  <si>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</si>
  <si>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</si>
  <si>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</si>
  <si>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</si>
  <si>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</si>
  <si>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</si>
  <si>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</si>
  <si>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</si>
  <si>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</si>
  <si>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</si>
  <si>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</si>
  <si>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</si>
  <si>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</si>
  <si>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</si>
  <si>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</si>
  <si>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</si>
  <si>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</si>
  <si>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</si>
  <si>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</si>
  <si>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</si>
  <si>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</si>
  <si>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</si>
  <si>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</si>
  <si>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</si>
  <si>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</si>
  <si>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</si>
  <si>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</si>
  <si>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</si>
  <si>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</si>
  <si>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</si>
  <si>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</si>
  <si>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</si>
  <si>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</si>
  <si>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</si>
  <si>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</si>
  <si>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</si>
  <si>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</si>
  <si>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</si>
  <si>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</si>
  <si>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</si>
  <si>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</si>
  <si>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</si>
  <si>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</si>
  <si>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</si>
  <si>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</si>
  <si>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</si>
  <si>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</si>
  <si>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</si>
  <si>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</si>
  <si>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</si>
  <si>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</si>
  <si>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</si>
  <si>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</si>
  <si>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</si>
  <si>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</si>
  <si>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</si>
  <si>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</si>
  <si>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</si>
  <si>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</si>
  <si>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</si>
  <si>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</si>
  <si>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</si>
  <si>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</si>
  <si>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</si>
  <si>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</si>
  <si>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</si>
  <si>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</si>
  <si>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</si>
  <si>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</si>
  <si>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</si>
  <si>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</si>
  <si>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</si>
  <si>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</si>
  <si>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</si>
  <si>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</si>
  <si>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</si>
  <si>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</si>
  <si>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</si>
  <si>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</si>
  <si>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</si>
  <si>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</si>
  <si>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</si>
  <si>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</si>
  <si>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</si>
  <si>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</si>
  <si>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</si>
  <si>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</si>
  <si>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</si>
  <si>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</si>
  <si>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</si>
  <si>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</si>
  <si>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</si>
  <si>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</si>
  <si>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</si>
  <si>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</si>
  <si>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</si>
  <si>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</si>
  <si>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</si>
  <si>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</si>
  <si>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</si>
  <si>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</si>
  <si>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</si>
  <si>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</si>
  <si>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</si>
  <si>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</si>
  <si>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</si>
  <si>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</si>
  <si>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</si>
  <si>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</si>
  <si>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</si>
  <si>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</si>
  <si>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</si>
  <si>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</si>
  <si>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</si>
  <si>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</si>
  <si>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</si>
  <si>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</si>
  <si>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</si>
  <si>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</si>
  <si>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</si>
  <si>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</si>
  <si>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</si>
  <si>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</si>
  <si>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</si>
  <si>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</si>
  <si>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</si>
  <si>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</si>
  <si>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</si>
  <si>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</si>
  <si>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</si>
  <si>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</si>
  <si>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</si>
  <si>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</si>
  <si>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</si>
  <si>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</si>
  <si>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</si>
  <si>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</si>
  <si>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</si>
  <si>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</si>
  <si>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</si>
  <si>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</si>
  <si>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</si>
  <si>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</si>
  <si>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</si>
  <si>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</si>
  <si>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</si>
  <si>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</si>
  <si>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</si>
  <si>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</si>
  <si>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</si>
  <si>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</si>
  <si>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</si>
  <si>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</si>
  <si>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</si>
  <si>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</si>
  <si>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</si>
  <si>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</si>
  <si>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</si>
  <si>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</si>
  <si>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</si>
  <si>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</si>
  <si>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</si>
  <si>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</si>
  <si>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</si>
  <si>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</si>
  <si>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</si>
  <si>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</si>
  <si>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</si>
  <si>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</si>
  <si>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</si>
  <si>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</si>
  <si>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</si>
  <si>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</si>
  <si>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</si>
  <si>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</si>
  <si>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</si>
  <si>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</si>
  <si>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</si>
  <si>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</si>
  <si>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</si>
  <si>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</si>
  <si>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</si>
  <si>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</si>
  <si>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</si>
  <si>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</si>
  <si>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</si>
  <si>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</si>
  <si>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</si>
  <si>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</si>
  <si>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</si>
  <si>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</si>
  <si>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</si>
  <si>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</si>
  <si>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</si>
  <si>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</si>
  <si>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</si>
  <si>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</si>
  <si>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</si>
  <si>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</si>
  <si>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</si>
  <si>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</si>
  <si>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</si>
  <si>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</si>
  <si>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</si>
  <si>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</si>
  <si>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</si>
  <si>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</si>
  <si>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</si>
  <si>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</si>
  <si>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</si>
  <si>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</si>
  <si>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</si>
  <si>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</si>
  <si>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</si>
  <si>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</si>
  <si>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</si>
  <si>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</si>
  <si>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</si>
  <si>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</si>
  <si>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</si>
  <si>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</si>
  <si>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</si>
  <si>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</si>
  <si>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</si>
  <si>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</si>
  <si>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</si>
  <si>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</si>
  <si>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</si>
  <si>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</si>
  <si>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</si>
  <si>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</si>
  <si>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</si>
  <si>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</si>
  <si>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</si>
  <si>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</si>
  <si>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</si>
  <si>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</si>
  <si>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</si>
  <si>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</si>
  <si>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</si>
  <si>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</si>
  <si>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</si>
  <si>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</si>
  <si>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</si>
  <si>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</si>
  <si>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</si>
  <si>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</si>
  <si>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</si>
  <si>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</si>
  <si>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</si>
  <si>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</si>
  <si>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</si>
  <si>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</si>
  <si>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</si>
  <si>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</si>
  <si>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</si>
  <si>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</si>
  <si>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</si>
  <si>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</si>
  <si>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</si>
  <si>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</si>
  <si>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</si>
  <si>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</si>
  <si>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</si>
  <si>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</si>
  <si>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</si>
  <si>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</si>
  <si>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</si>
  <si>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</si>
  <si>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</si>
  <si>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</si>
  <si>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</si>
  <si>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</si>
  <si>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</si>
  <si>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</si>
  <si>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</si>
  <si>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</si>
  <si>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</si>
  <si>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</si>
  <si>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</si>
  <si>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</si>
  <si>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</si>
  <si>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</si>
  <si>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</si>
  <si>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</si>
  <si>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</si>
  <si>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</si>
  <si>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</si>
  <si>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</si>
  <si>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</si>
  <si>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</si>
  <si>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</si>
  <si>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</si>
  <si>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</si>
  <si>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</si>
  <si>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</si>
  <si>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</si>
  <si>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</si>
  <si>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</si>
  <si>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</si>
  <si>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</si>
  <si>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</si>
  <si>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</si>
  <si>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</si>
  <si>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</si>
  <si>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</si>
  <si>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</si>
  <si>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</si>
  <si>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</si>
  <si>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</si>
  <si>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</si>
  <si>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</si>
  <si>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</si>
  <si>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</si>
  <si>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</si>
  <si>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</si>
  <si>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</si>
  <si>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</si>
  <si>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</si>
  <si>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</si>
  <si>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</si>
  <si>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</si>
  <si>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</si>
  <si>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</si>
  <si>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</si>
  <si>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</si>
  <si>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</si>
  <si>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</si>
  <si>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</si>
  <si>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</si>
  <si>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</si>
  <si>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</si>
  <si>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</si>
  <si>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</si>
  <si>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</si>
  <si>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</si>
  <si>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</si>
  <si>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</si>
  <si>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</si>
  <si>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</si>
  <si>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</si>
  <si>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</si>
  <si>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</si>
  <si>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</si>
  <si>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</si>
  <si>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</si>
  <si>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</si>
  <si>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</si>
  <si>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</si>
  <si>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</si>
  <si>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</si>
  <si>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</si>
  <si>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</si>
  <si>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</si>
  <si>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</si>
  <si>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</si>
  <si>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</si>
  <si>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</si>
  <si>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</si>
  <si>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</si>
  <si>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</si>
  <si>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</si>
  <si>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</si>
  <si>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</si>
  <si>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</si>
  <si>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</si>
  <si>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</si>
  <si>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</si>
  <si>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</si>
  <si>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</si>
  <si>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</si>
  <si>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</si>
  <si>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</si>
  <si>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</si>
  <si>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</si>
  <si>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</si>
  <si>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</si>
  <si>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</si>
  <si>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</si>
  <si>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</si>
  <si>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</si>
  <si>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</si>
  <si>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</si>
  <si>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</si>
  <si>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</si>
  <si>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</si>
  <si>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</si>
  <si>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</si>
  <si>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</si>
  <si>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</si>
  <si>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</si>
  <si>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</si>
  <si>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</si>
  <si>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</si>
  <si>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</si>
  <si>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</si>
  <si>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</si>
  <si>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</si>
  <si>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</si>
  <si>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</si>
  <si>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</si>
  <si>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</si>
  <si>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</si>
  <si>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</si>
  <si>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</si>
  <si>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</si>
  <si>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</si>
  <si>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</si>
  <si>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</si>
  <si>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</si>
  <si>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</si>
  <si>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</si>
  <si>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</si>
  <si>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</si>
  <si>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</si>
  <si>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</si>
  <si>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</si>
  <si>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</si>
  <si>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</si>
  <si>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</si>
  <si>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</si>
  <si>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</si>
  <si>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</si>
  <si>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</si>
  <si>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</si>
  <si>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</si>
  <si>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</si>
  <si>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</si>
  <si>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</si>
  <si>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</si>
  <si>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</si>
  <si>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</si>
  <si>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</si>
  <si>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</si>
  <si>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</si>
  <si>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</si>
  <si>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</si>
  <si>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</si>
  <si>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</si>
  <si>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</si>
  <si>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</si>
  <si>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</si>
  <si>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</si>
  <si>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</si>
  <si>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</si>
  <si>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</si>
  <si>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</si>
  <si>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</si>
  <si>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</si>
  <si>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</si>
  <si>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</si>
  <si>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</si>
  <si>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</si>
  <si>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</si>
  <si>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</si>
  <si>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</si>
  <si>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</si>
  <si>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</si>
  <si>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</si>
  <si>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</si>
  <si>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</si>
  <si>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</si>
  <si>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</si>
  <si>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</si>
  <si>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</si>
  <si>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</si>
  <si>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</si>
  <si>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</si>
  <si>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</si>
  <si>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</si>
  <si>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</si>
  <si>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</si>
  <si>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</si>
  <si>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</si>
  <si>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</si>
  <si>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</si>
  <si>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</si>
  <si>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</si>
  <si>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</si>
  <si>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</si>
  <si>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</si>
  <si>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</si>
  <si>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</si>
  <si>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</si>
  <si>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</si>
  <si>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</si>
  <si>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</si>
  <si>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</si>
  <si>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</si>
  <si>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</si>
  <si>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</si>
  <si>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</si>
  <si>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</si>
  <si>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</si>
  <si>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</si>
  <si>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</si>
  <si>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</si>
  <si>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</si>
  <si>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</si>
  <si>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</si>
  <si>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</si>
  <si>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</si>
  <si>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</si>
  <si>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</si>
  <si>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</si>
  <si>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</si>
  <si>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</si>
  <si>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</si>
  <si>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</si>
  <si>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</si>
  <si>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</si>
  <si>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</si>
  <si>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</si>
  <si>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</si>
  <si>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</si>
  <si>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</si>
  <si>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</si>
  <si>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</si>
  <si>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</si>
  <si>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</si>
  <si>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</si>
  <si>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</si>
  <si>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</si>
  <si>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</si>
  <si>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</si>
  <si>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</si>
  <si>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</si>
  <si>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</si>
  <si>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</si>
  <si>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</si>
  <si>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</si>
  <si>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</si>
  <si>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</si>
  <si>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</si>
  <si>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</si>
  <si>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</si>
  <si>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</si>
  <si>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</si>
  <si>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</si>
  <si>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</si>
  <si>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</si>
  <si>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</si>
  <si>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</si>
  <si>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</si>
  <si>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</si>
  <si>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</si>
  <si>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</si>
  <si>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</si>
  <si>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</si>
  <si>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</si>
  <si>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</si>
  <si>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</si>
  <si>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</si>
  <si>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</si>
  <si>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</si>
  <si>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</si>
  <si>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</si>
  <si>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</si>
  <si>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</si>
  <si>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</si>
  <si>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</si>
  <si>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</si>
  <si>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</si>
  <si>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</si>
  <si>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</si>
  <si>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</si>
  <si>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</si>
  <si>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</si>
  <si>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</si>
  <si>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</si>
  <si>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</si>
  <si>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</si>
  <si>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</si>
  <si>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</si>
  <si>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</si>
  <si>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</si>
  <si>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</si>
  <si>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</si>
  <si>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</si>
  <si>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</si>
  <si>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</si>
  <si>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</si>
  <si>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</si>
  <si>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</si>
  <si>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</si>
  <si>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</si>
  <si>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</si>
  <si>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</si>
  <si>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</si>
  <si>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</si>
  <si>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</si>
  <si>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</si>
  <si>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</si>
  <si>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</si>
  <si>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</si>
  <si>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</si>
  <si>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</si>
  <si>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</si>
  <si>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</si>
  <si>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</si>
  <si>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</si>
  <si>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</si>
  <si>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</si>
  <si>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</si>
  <si>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</si>
  <si>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</si>
  <si>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</si>
  <si>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</si>
  <si>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</si>
  <si>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</si>
  <si>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</si>
  <si>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</si>
  <si>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</si>
  <si>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</si>
  <si>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</si>
  <si>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</si>
  <si>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</si>
  <si>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</si>
  <si>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</si>
  <si>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</si>
  <si>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</si>
  <si>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</si>
  <si>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</si>
  <si>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</si>
  <si>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</si>
  <si>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</si>
  <si>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</si>
  <si>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</si>
  <si>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</si>
  <si>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</si>
  <si>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</si>
  <si>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</si>
  <si>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</si>
  <si>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</si>
  <si>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</si>
  <si>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</si>
  <si>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</si>
  <si>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</si>
  <si>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</si>
  <si>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</si>
  <si>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</si>
  <si>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</si>
  <si>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</si>
  <si>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</si>
  <si>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</si>
  <si>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</si>
  <si>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</si>
  <si>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</si>
  <si>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</si>
  <si>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</si>
  <si>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</si>
  <si>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</si>
  <si>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</si>
  <si>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</si>
  <si>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</si>
  <si>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</si>
  <si>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</si>
  <si>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</si>
  <si>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</si>
  <si>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</si>
  <si>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</si>
  <si>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</si>
  <si>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</si>
  <si>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</si>
  <si>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</si>
  <si>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</si>
  <si>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</si>
  <si>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</si>
  <si>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</si>
  <si>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</si>
  <si>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</si>
  <si>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</si>
  <si>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</si>
  <si>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</si>
  <si>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</si>
  <si>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</si>
  <si>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</si>
  <si>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</si>
  <si>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</si>
  <si>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</si>
  <si>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</si>
  <si>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</si>
  <si>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</si>
  <si>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</si>
  <si>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</si>
  <si>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</si>
  <si>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</si>
  <si>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</si>
  <si>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</si>
  <si>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</si>
  <si>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</si>
  <si>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</si>
  <si>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</si>
  <si>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</si>
  <si>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</si>
  <si>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</si>
  <si>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</si>
  <si>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</si>
  <si>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</si>
  <si>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</si>
  <si>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</si>
  <si>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</si>
  <si>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</si>
  <si>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</si>
  <si>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</si>
  <si>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</si>
  <si>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</si>
  <si>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</si>
  <si>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</si>
  <si>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</si>
  <si>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</si>
  <si>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</si>
  <si>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</si>
  <si>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</si>
  <si>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</si>
  <si>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</si>
  <si>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</si>
  <si>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</si>
  <si>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</si>
  <si>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</si>
  <si>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</si>
  <si>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</si>
  <si>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</si>
  <si>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</si>
  <si>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</si>
  <si>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</si>
  <si>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</si>
  <si>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</si>
  <si>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</si>
  <si>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</si>
  <si>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</si>
  <si>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</si>
  <si>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</si>
  <si>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</si>
  <si>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</si>
  <si>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</si>
  <si>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</si>
  <si>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</si>
  <si>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</si>
  <si>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</si>
  <si>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</si>
  <si>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</si>
  <si>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</si>
  <si>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</si>
  <si>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</si>
  <si>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</si>
  <si>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</si>
  <si>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</si>
  <si>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</si>
  <si>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</si>
  <si>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</si>
  <si>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</si>
  <si>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</si>
  <si>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</si>
  <si>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</si>
  <si>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</si>
  <si>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</si>
  <si>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</si>
  <si>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</si>
  <si>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</si>
  <si>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</si>
  <si>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</si>
  <si>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</si>
  <si>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</si>
  <si>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</si>
  <si>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</si>
  <si>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</si>
  <si>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</si>
  <si>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</si>
  <si>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</si>
  <si>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</si>
  <si>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</si>
  <si>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</si>
  <si>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</si>
  <si>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</si>
  <si>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</si>
  <si>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</si>
  <si>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</si>
  <si>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</si>
  <si>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</si>
  <si>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</si>
  <si>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</si>
  <si>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</si>
  <si>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</si>
  <si>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</si>
  <si>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</si>
  <si>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</si>
  <si>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</si>
  <si>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</si>
  <si>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</si>
  <si>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</si>
  <si>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</si>
  <si>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</si>
  <si>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</si>
  <si>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</si>
  <si>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</si>
  <si>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</si>
  <si>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</si>
  <si>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</si>
  <si>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</si>
  <si>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</si>
  <si>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</si>
  <si>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</si>
  <si>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</si>
  <si>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</si>
  <si>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</si>
  <si>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</si>
  <si>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</si>
  <si>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</si>
  <si>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</si>
  <si>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</si>
  <si>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</si>
  <si>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</si>
  <si>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</si>
  <si>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</si>
  <si>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</si>
  <si>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</si>
  <si>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</si>
  <si>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</si>
  <si>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</si>
  <si>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</si>
  <si>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</si>
  <si>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</si>
  <si>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</si>
  <si>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</si>
  <si>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</si>
  <si>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</si>
  <si>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</si>
  <si>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</si>
  <si>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</si>
  <si>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</si>
  <si>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</si>
  <si>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</si>
  <si>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</si>
  <si>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</si>
  <si>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</si>
  <si>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</si>
  <si>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</si>
  <si>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</si>
  <si>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</si>
  <si>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</si>
  <si>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</si>
  <si>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</si>
  <si>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</si>
  <si>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</si>
  <si>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</si>
  <si>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</si>
  <si>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</si>
  <si>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</si>
  <si>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</si>
  <si>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</si>
  <si>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</si>
  <si>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</si>
  <si>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</si>
  <si>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</si>
  <si>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</si>
  <si>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</si>
  <si>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</si>
  <si>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</si>
  <si>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</si>
  <si>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</si>
  <si>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</si>
  <si>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</si>
  <si>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</si>
  <si>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</si>
  <si>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</si>
  <si>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</si>
  <si>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</si>
  <si>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</si>
  <si>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</si>
  <si>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</si>
  <si>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</si>
  <si>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</si>
  <si>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</si>
  <si>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</si>
  <si>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</si>
  <si>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</si>
  <si>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</si>
  <si>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</si>
  <si>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</si>
  <si>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</si>
  <si>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</si>
  <si>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</si>
  <si>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</si>
  <si>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</si>
  <si>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</si>
  <si>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</si>
  <si>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</si>
  <si>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</si>
  <si>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</si>
  <si>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</si>
  <si>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</si>
  <si>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</si>
  <si>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</si>
  <si>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</si>
  <si>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</si>
  <si>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</si>
  <si>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</si>
  <si>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</si>
  <si>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</si>
  <si>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</si>
  <si>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</si>
  <si>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</si>
  <si>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</si>
  <si>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</si>
  <si>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</si>
  <si>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</si>
  <si>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</si>
  <si>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</si>
  <si>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</si>
  <si>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</si>
  <si>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</si>
  <si>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</si>
  <si>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</si>
  <si>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</si>
  <si>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</si>
  <si>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</si>
  <si>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</si>
  <si>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</si>
  <si>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</si>
  <si>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</si>
  <si>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</si>
  <si>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</si>
  <si>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</si>
  <si>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</si>
  <si>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</si>
  <si>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</si>
  <si>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</si>
  <si>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</si>
  <si>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</si>
  <si>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</si>
  <si>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</si>
  <si>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</si>
  <si>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</si>
  <si>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</si>
  <si>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</si>
  <si>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</si>
  <si>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</si>
  <si>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</si>
  <si>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</si>
  <si>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</si>
  <si>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</si>
  <si>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</si>
  <si>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</si>
  <si>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</si>
  <si>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</si>
  <si>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</si>
  <si>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</si>
  <si>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</si>
  <si>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</si>
  <si>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</si>
  <si>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</si>
  <si>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</si>
  <si>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</si>
  <si>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</si>
  <si>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</si>
  <si>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</si>
  <si>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</si>
  <si>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</si>
  <si>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Year</t>
  </si>
  <si>
    <t>Month</t>
  </si>
  <si>
    <t>Weekdays</t>
  </si>
  <si>
    <t>Sum of Revenue</t>
  </si>
  <si>
    <t>February</t>
  </si>
  <si>
    <t>Monday</t>
  </si>
  <si>
    <t>May</t>
  </si>
  <si>
    <t>Sunday</t>
  </si>
  <si>
    <t>June</t>
  </si>
  <si>
    <t>Thursday</t>
  </si>
  <si>
    <t>Friday</t>
  </si>
  <si>
    <t>Tuesday</t>
  </si>
  <si>
    <t>Wednesday</t>
  </si>
  <si>
    <t>April</t>
  </si>
  <si>
    <t>March</t>
  </si>
  <si>
    <t>January</t>
  </si>
  <si>
    <t>Saturday</t>
  </si>
  <si>
    <t>Sum of Units</t>
  </si>
  <si>
    <t>Row Labels</t>
  </si>
  <si>
    <t>Grand Total</t>
  </si>
  <si>
    <t>WEEKLY REVENUE TREND</t>
  </si>
  <si>
    <t>REVENUE ACROSS THE MONTH</t>
  </si>
  <si>
    <t>Highest Revenue By Segment</t>
  </si>
  <si>
    <t>State Contribution To Revenue</t>
  </si>
  <si>
    <t>Revenue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</si>
</sst>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Red][$$-409]#,##0.00"/>
    <numFmt numFmtId="165" formatCode="_-[$$-409]* #,##0.00_ ;_-[$$-409]* \-#,##0.00\ ;_-[$$-409]* &quot;-&quot;??_ ;_-@_ "/>
    <numFmt numFmtId="167" formatCode="_-[$$-409]* #,##0_ ;_-[$$-409]* \-#,##0\ ;_-[$$-409]* &quot;-&quot;??_ ;_-@_ "/>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applyNumberFormat="1"/>
    <xf numFmtId="0" fontId="0" fillId="0" borderId="0" xfId="0" pivotButton="1"/>
    <xf numFmtId="165" fontId="0" fillId="0" borderId="0" xfId="0" applyNumberFormat="1"/>
    <xf numFmtId="0" fontId="0" fillId="0" borderId="0" xfId="0" applyAlignment="1">
      <alignment horizontal="left"/>
    </xf>
    <xf numFmtId="167" fontId="0" fillId="0" borderId="0" xfId="0" applyNumberFormat="1"/>
    <xf numFmtId="10" fontId="0" fillId="0" borderId="0" xfId="0" applyNumberFormat="1"/>
    <xf numFmtId="0" fontId="2" fillId="0" borderId="0" xfId="0" applyFont="1"/>
    <xf numFmtId="0" fontId="0" fillId="3" borderId="0" xfId="0" applyFill="1"/>
    <xf numFmtId="0" fontId="0" fillId="4" borderId="0" xfId="0" applyFill="1"/>
  </cellXfs>
  <cellStyles count="1">
    <cellStyle name="Normal" xfId="0" builtinId="0"/>
  </cellStyles>
  <dxfs count="213">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7" formatCode="_-[$$-409]* #,##0_ ;_-[$$-409]* \-#,##0\ ;_-[$$-409]* &quot;-&quot;??_ ;_-@_ "/>
    </dxf>
    <dxf>
      <numFmt numFmtId="14" formatCode="0.00%"/>
    </dxf>
    <dxf>
      <numFmt numFmtId="165" formatCode="_-[$$-409]* #,##0.00_ ;_-[$$-409]* \-#,##0.00\ ;_-[$$-409]* &quot;-&quot;??_ ;_-@_ "/>
    </dxf>
    <dxf>
      <numFmt numFmtId="34" formatCode="_-&quot;£&quot;* #,##0.00_-;\-&quot;£&quot;* #,##0.00_-;_-&quot;£&quot;* &quot;-&quot;??_-;_-@_-"/>
    </dxf>
    <dxf>
      <numFmt numFmtId="165" formatCode="_-[$$-409]* #,##0.00_ ;_-[$$-409]* \-#,##0.00\ ;_-[$$-409]* &quot;-&quot;??_ ;_-@_ "/>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5" formatCode="_-[$$-409]* #,##0.00_ ;_-[$$-409]* \-#,##0.00\ ;_-[$$-409]* &quot;-&quot;??_ ;_-@_ "/>
    </dxf>
    <dxf>
      <numFmt numFmtId="14" formatCode="0.00%"/>
    </dxf>
    <dxf>
      <numFmt numFmtId="165" formatCode="_-[$$-409]* #,##0.00_ ;_-[$$-409]* \-#,##0.00\ ;_-[$$-409]* &quot;-&quot;??_ ;_-@_ "/>
    </dxf>
    <dxf>
      <numFmt numFmtId="14" formatCode="0.00%"/>
    </dxf>
    <dxf>
      <numFmt numFmtId="167"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34" formatCode="_-&quot;£&quot;* #,##0.00_-;\-&quot;£&quot;* #,##0.00_-;_-&quot;£&quot;* &quot;-&quot;??_-;_-@_-"/>
    </dxf>
    <dxf>
      <numFmt numFmtId="165" formatCode="_-[$$-409]* #,##0.00_ ;_-[$$-409]* \-#,##0.00\ ;_-[$$-409]* &quot;-&quot;??_ ;_-@_ "/>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c:f>
              <c:strCache>
                <c:ptCount val="1"/>
                <c:pt idx="0">
                  <c:v>Total</c:v>
                </c:pt>
              </c:strCache>
            </c:strRef>
          </c:tx>
          <c:spPr>
            <a:ln w="28575" cap="rnd">
              <a:solidFill>
                <a:schemeClr val="accent1"/>
              </a:solidFill>
              <a:round/>
            </a:ln>
            <a:effectLst/>
          </c:spPr>
          <c:marker>
            <c:symbol val="none"/>
          </c:marker>
          <c:cat>
            <c:strRef>
              <c:f>'Pivot Table'!$A$10:$A$16</c:f>
              <c:strCache>
                <c:ptCount val="6"/>
                <c:pt idx="0">
                  <c:v>January</c:v>
                </c:pt>
                <c:pt idx="1">
                  <c:v>February</c:v>
                </c:pt>
                <c:pt idx="2">
                  <c:v>March</c:v>
                </c:pt>
                <c:pt idx="3">
                  <c:v>April</c:v>
                </c:pt>
                <c:pt idx="4">
                  <c:v>May</c:v>
                </c:pt>
                <c:pt idx="5">
                  <c:v>June</c:v>
                </c:pt>
              </c:strCache>
            </c:strRef>
          </c:cat>
          <c:val>
            <c:numRef>
              <c:f>'Pivot Table'!$B$10:$B$16</c:f>
              <c:numCache>
                <c:formatCode>_-[$$-409]* #,##0.00_ ;_-[$$-409]* \-#,##0.00\ ;_-[$$-409]* "-"??_ ;_-@_ </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FCD1-4241-A13E-BB838EF9441C}"/>
            </c:ext>
          </c:extLst>
        </c:ser>
        <c:dLbls>
          <c:showLegendKey val="0"/>
          <c:showVal val="0"/>
          <c:showCatName val="0"/>
          <c:showSerName val="0"/>
          <c:showPercent val="0"/>
          <c:showBubbleSize val="0"/>
        </c:dLbls>
        <c:smooth val="0"/>
        <c:axId val="1101025856"/>
        <c:axId val="1101027776"/>
      </c:lineChart>
      <c:catAx>
        <c:axId val="11010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27776"/>
        <c:crosses val="autoZero"/>
        <c:auto val="1"/>
        <c:lblAlgn val="ctr"/>
        <c:lblOffset val="100"/>
        <c:noMultiLvlLbl val="0"/>
      </c:catAx>
      <c:valAx>
        <c:axId val="11010277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Table!PivotTable7</c:name>
    <c:fmtId val="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State</a:t>
            </a:r>
            <a:r>
              <a:rPr lang="en-US" sz="1600" b="1" baseline="0">
                <a:solidFill>
                  <a:schemeClr val="bg1"/>
                </a:solidFill>
              </a:rPr>
              <a:t> Contribution To Revenue </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1"/>
          </a:solidFill>
          <a:ln w="19050">
            <a:solidFill>
              <a:schemeClr val="lt1"/>
            </a:solidFill>
          </a:ln>
          <a:effectLst/>
        </c:spPr>
        <c:dLbl>
          <c:idx val="0"/>
          <c:layout>
            <c:manualLayout>
              <c:x val="-2.7126906988188978E-2"/>
              <c:y val="-4.833521457486208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E5-4F98-9D6A-C6A660FFE5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E5-4F98-9D6A-C6A660FFE575}"/>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0DE5-4F98-9D6A-C6A660FFE5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E5-4F98-9D6A-C6A660FFE5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E5-4F98-9D6A-C6A660FFE575}"/>
              </c:ext>
            </c:extLst>
          </c:dPt>
          <c:dLbls>
            <c:dLbl>
              <c:idx val="2"/>
              <c:layout>
                <c:manualLayout>
                  <c:x val="-2.7126906988188978E-2"/>
                  <c:y val="-4.83352145748620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E5-4F98-9D6A-C6A660FFE5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Table'!$A$55:$A$60</c:f>
              <c:strCache>
                <c:ptCount val="5"/>
                <c:pt idx="0">
                  <c:v>Alberta</c:v>
                </c:pt>
                <c:pt idx="1">
                  <c:v>British Columbia</c:v>
                </c:pt>
                <c:pt idx="2">
                  <c:v>Manitoba</c:v>
                </c:pt>
                <c:pt idx="3">
                  <c:v>Ontario</c:v>
                </c:pt>
                <c:pt idx="4">
                  <c:v>Quebec</c:v>
                </c:pt>
              </c:strCache>
            </c:strRef>
          </c:cat>
          <c:val>
            <c:numRef>
              <c:f>'Pivot Table'!$B$55:$B$60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A-0DE5-4F98-9D6A-C6A660FFE5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Table!PivotTable8</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Highest</a:t>
            </a:r>
            <a:r>
              <a:rPr lang="en-US" sz="1600" b="1" baseline="0">
                <a:solidFill>
                  <a:schemeClr val="bg1"/>
                </a:solidFill>
              </a:rPr>
              <a:t> Revenue By Segment</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2761350036725E-2"/>
          <c:y val="0.17100046104195485"/>
          <c:w val="0.76266699539269922"/>
          <c:h val="0.58329793838010913"/>
        </c:manualLayout>
      </c:layout>
      <c:barChart>
        <c:barDir val="col"/>
        <c:grouping val="clustered"/>
        <c:varyColors val="0"/>
        <c:ser>
          <c:idx val="0"/>
          <c:order val="0"/>
          <c:tx>
            <c:strRef>
              <c:f>'Pivot Table'!$B$68</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Table'!$A$69:$A$77</c:f>
              <c:strCache>
                <c:ptCount val="8"/>
                <c:pt idx="0">
                  <c:v>All Season</c:v>
                </c:pt>
                <c:pt idx="1">
                  <c:v>Convenience</c:v>
                </c:pt>
                <c:pt idx="2">
                  <c:v>Extreme</c:v>
                </c:pt>
                <c:pt idx="3">
                  <c:v>Moderation</c:v>
                </c:pt>
                <c:pt idx="4">
                  <c:v>Productivity</c:v>
                </c:pt>
                <c:pt idx="5">
                  <c:v>Regular</c:v>
                </c:pt>
                <c:pt idx="6">
                  <c:v>Select</c:v>
                </c:pt>
                <c:pt idx="7">
                  <c:v>Youth</c:v>
                </c:pt>
              </c:strCache>
            </c:strRef>
          </c:cat>
          <c:val>
            <c:numRef>
              <c:f>'Pivot Table'!$B$69:$B$77</c:f>
              <c:numCache>
                <c:formatCode>_-[$$-409]* #,##0_ ;_-[$$-409]* \-#,##0\ ;_-[$$-409]* "-"??_ ;_-@_ </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592D-402A-8FF1-C73A15FF4B3E}"/>
            </c:ext>
          </c:extLst>
        </c:ser>
        <c:dLbls>
          <c:dLblPos val="outEnd"/>
          <c:showLegendKey val="0"/>
          <c:showVal val="1"/>
          <c:showCatName val="0"/>
          <c:showSerName val="0"/>
          <c:showPercent val="0"/>
          <c:showBubbleSize val="0"/>
        </c:dLbls>
        <c:gapWidth val="219"/>
        <c:overlap val="-27"/>
        <c:axId val="1462586352"/>
        <c:axId val="1462602672"/>
      </c:barChart>
      <c:catAx>
        <c:axId val="14625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2602672"/>
        <c:crosses val="autoZero"/>
        <c:auto val="1"/>
        <c:lblAlgn val="ctr"/>
        <c:lblOffset val="100"/>
        <c:noMultiLvlLbl val="0"/>
      </c:catAx>
      <c:valAx>
        <c:axId val="1462602672"/>
        <c:scaling>
          <c:orientation val="minMax"/>
        </c:scaling>
        <c:delete val="1"/>
        <c:axPos val="l"/>
        <c:numFmt formatCode="_-[$$-409]* #,##0_ ;_-[$$-409]* \-#,##0\ ;_-[$$-409]* &quot;-&quot;??_ ;_-@_ " sourceLinked="1"/>
        <c:majorTickMark val="none"/>
        <c:minorTickMark val="none"/>
        <c:tickLblPos val="nextTo"/>
        <c:crossAx val="14625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10 Product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Table'!$B$86</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Table'!$A$87:$A$97</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'Pivot Table'!$B$87:$B$97</c:f>
              <c:numCache>
                <c:formatCode>_-[$$-409]* #,##0.00_ ;_-[$$-409]* \-#,##0.00\ ;_-[$$-409]* "-"??_ ;_-@_ </c:formatCode>
                <c:ptCount val="10"/>
                <c:pt idx="0">
                  <c:v>164418.65999999997</c:v>
                </c:pt>
                <c:pt idx="1">
                  <c:v>167571.17999999996</c:v>
                </c:pt>
                <c:pt idx="2">
                  <c:v>174688.28999999998</c:v>
                </c:pt>
                <c:pt idx="3">
                  <c:v>192760.46999999991</c:v>
                </c:pt>
                <c:pt idx="4">
                  <c:v>196677.17999999996</c:v>
                </c:pt>
                <c:pt idx="5">
                  <c:v>258284.87999999995</c:v>
                </c:pt>
                <c:pt idx="6">
                  <c:v>383651.72999999992</c:v>
                </c:pt>
                <c:pt idx="7">
                  <c:v>430623.26999999996</c:v>
                </c:pt>
                <c:pt idx="8">
                  <c:v>458684.72999999992</c:v>
                </c:pt>
                <c:pt idx="9">
                  <c:v>574086.23999999987</c:v>
                </c:pt>
              </c:numCache>
            </c:numRef>
          </c:val>
          <c:extLst>
            <c:ext xmlns:c16="http://schemas.microsoft.com/office/drawing/2014/chart" uri="{C3380CC4-5D6E-409C-BE32-E72D297353CC}">
              <c16:uniqueId val="{00000000-8737-4615-9D67-9A3FD168B538}"/>
            </c:ext>
          </c:extLst>
        </c:ser>
        <c:dLbls>
          <c:dLblPos val="outEnd"/>
          <c:showLegendKey val="0"/>
          <c:showVal val="1"/>
          <c:showCatName val="0"/>
          <c:showSerName val="0"/>
          <c:showPercent val="0"/>
          <c:showBubbleSize val="0"/>
        </c:dLbls>
        <c:gapWidth val="182"/>
        <c:axId val="1462601232"/>
        <c:axId val="1462588752"/>
      </c:barChart>
      <c:catAx>
        <c:axId val="1462601232"/>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2588752"/>
        <c:crosses val="autoZero"/>
        <c:auto val="1"/>
        <c:lblAlgn val="ctr"/>
        <c:lblOffset val="100"/>
        <c:noMultiLvlLbl val="0"/>
      </c:catAx>
      <c:valAx>
        <c:axId val="1462588752"/>
        <c:scaling>
          <c:orientation val="minMax"/>
        </c:scaling>
        <c:delete val="1"/>
        <c:axPos val="b"/>
        <c:majorGridlines>
          <c:spPr>
            <a:ln w="9525" cap="flat" cmpd="sng" algn="ctr">
              <a:noFill/>
              <a:round/>
            </a:ln>
            <a:effectLst/>
          </c:spPr>
        </c:majorGridlines>
        <c:numFmt formatCode="_-[$$-409]* #,##0.00_ ;_-[$$-409]* \-#,##0.00\ ;_-[$$-409]* &quot;-&quot;??_ ;_-@_ " sourceLinked="1"/>
        <c:majorTickMark val="none"/>
        <c:minorTickMark val="none"/>
        <c:tickLblPos val="nextTo"/>
        <c:crossAx val="14626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c:f>
              <c:strCache>
                <c:ptCount val="1"/>
                <c:pt idx="0">
                  <c:v>Total</c:v>
                </c:pt>
              </c:strCache>
            </c:strRef>
          </c:tx>
          <c:spPr>
            <a:ln w="28575" cap="rnd">
              <a:solidFill>
                <a:schemeClr val="accent1"/>
              </a:solidFill>
              <a:round/>
            </a:ln>
            <a:effectLst/>
          </c:spPr>
          <c:marker>
            <c:symbol val="none"/>
          </c:marker>
          <c:cat>
            <c:strRef>
              <c:f>'Pivot Table'!$A$26:$A$33</c:f>
              <c:strCache>
                <c:ptCount val="7"/>
                <c:pt idx="0">
                  <c:v>Monday</c:v>
                </c:pt>
                <c:pt idx="1">
                  <c:v>Tuesday</c:v>
                </c:pt>
                <c:pt idx="2">
                  <c:v>Wednesday</c:v>
                </c:pt>
                <c:pt idx="3">
                  <c:v>Thursday</c:v>
                </c:pt>
                <c:pt idx="4">
                  <c:v>Friday</c:v>
                </c:pt>
                <c:pt idx="5">
                  <c:v>Saturday</c:v>
                </c:pt>
                <c:pt idx="6">
                  <c:v>Sunday</c:v>
                </c:pt>
              </c:strCache>
            </c:strRef>
          </c:cat>
          <c:val>
            <c:numRef>
              <c:f>'Pivot Table'!$B$26:$B$33</c:f>
              <c:numCache>
                <c:formatCode>_-[$$-409]* #,##0.00_ ;_-[$$-409]* \-#,##0.00\ ;_-[$$-409]* "-"??_ ;_-@_ </c:formatCode>
                <c:ptCount val="7"/>
                <c:pt idx="0">
                  <c:v>1821450.9600000093</c:v>
                </c:pt>
                <c:pt idx="1">
                  <c:v>1717407.0900000099</c:v>
                </c:pt>
                <c:pt idx="2">
                  <c:v>1422189.0900000045</c:v>
                </c:pt>
                <c:pt idx="3">
                  <c:v>1807757.28000001</c:v>
                </c:pt>
                <c:pt idx="4">
                  <c:v>921299.39999999944</c:v>
                </c:pt>
                <c:pt idx="5">
                  <c:v>492211.43999999983</c:v>
                </c:pt>
                <c:pt idx="6">
                  <c:v>1643867.8200000061</c:v>
                </c:pt>
              </c:numCache>
            </c:numRef>
          </c:val>
          <c:smooth val="0"/>
          <c:extLst>
            <c:ext xmlns:c16="http://schemas.microsoft.com/office/drawing/2014/chart" uri="{C3380CC4-5D6E-409C-BE32-E72D297353CC}">
              <c16:uniqueId val="{00000000-C470-4011-A5D4-70550A4441E0}"/>
            </c:ext>
          </c:extLst>
        </c:ser>
        <c:dLbls>
          <c:showLegendKey val="0"/>
          <c:showVal val="0"/>
          <c:showCatName val="0"/>
          <c:showSerName val="0"/>
          <c:showPercent val="0"/>
          <c:showBubbleSize val="0"/>
        </c:dLbls>
        <c:smooth val="0"/>
        <c:axId val="1101044576"/>
        <c:axId val="1101018176"/>
      </c:lineChart>
      <c:catAx>
        <c:axId val="11010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18176"/>
        <c:crosses val="autoZero"/>
        <c:auto val="1"/>
        <c:lblAlgn val="ctr"/>
        <c:lblOffset val="100"/>
        <c:noMultiLvlLbl val="0"/>
      </c:catAx>
      <c:valAx>
        <c:axId val="110101817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Table'!$B$41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Table'!$A$42:$A$46</c:f>
              <c:strCache>
                <c:ptCount val="4"/>
                <c:pt idx="0">
                  <c:v>Mix</c:v>
                </c:pt>
                <c:pt idx="1">
                  <c:v>Rural</c:v>
                </c:pt>
                <c:pt idx="2">
                  <c:v>Urban</c:v>
                </c:pt>
                <c:pt idx="3">
                  <c:v>Youth</c:v>
                </c:pt>
              </c:strCache>
            </c:strRef>
          </c:cat>
          <c:val>
            <c:numRef>
              <c:f>'Pivot Table'!$B$42:$B$46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569D-4674-AF41-7F162A2C8C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Table'!$A$55:$A$60</c:f>
              <c:strCache>
                <c:ptCount val="5"/>
                <c:pt idx="0">
                  <c:v>Alberta</c:v>
                </c:pt>
                <c:pt idx="1">
                  <c:v>British Columbia</c:v>
                </c:pt>
                <c:pt idx="2">
                  <c:v>Manitoba</c:v>
                </c:pt>
                <c:pt idx="3">
                  <c:v>Ontario</c:v>
                </c:pt>
                <c:pt idx="4">
                  <c:v>Quebec</c:v>
                </c:pt>
              </c:strCache>
            </c:strRef>
          </c:cat>
          <c:val>
            <c:numRef>
              <c:f>'Pivot Table'!$B$55:$B$60</c:f>
              <c:numCache>
                <c:formatCode>0.00%</c:formatCode>
                <c:ptCount val="5"/>
                <c:pt idx="0">
                  <c:v>0.30155741612744363</c:v>
                </c:pt>
                <c:pt idx="1">
                  <c:v>0.21454299628213283</c:v>
                </c:pt>
                <c:pt idx="2">
                  <c:v>0.14037172000259462</c:v>
                </c:pt>
                <c:pt idx="3">
                  <c:v>0.31703335411495381</c:v>
                </c:pt>
                <c:pt idx="4">
                  <c:v>2.649451347287516E-2</c:v>
                </c:pt>
              </c:numCache>
            </c:numRef>
          </c:val>
          <c:extLst>
            <c:ext xmlns:c16="http://schemas.microsoft.com/office/drawing/2014/chart" uri="{C3380CC4-5D6E-409C-BE32-E72D297353CC}">
              <c16:uniqueId val="{00000000-228A-462F-965A-1B34EE1667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c:f>
              <c:strCache>
                <c:ptCount val="1"/>
                <c:pt idx="0">
                  <c:v>Total</c:v>
                </c:pt>
              </c:strCache>
            </c:strRef>
          </c:tx>
          <c:spPr>
            <a:solidFill>
              <a:schemeClr val="accent1"/>
            </a:solidFill>
            <a:ln>
              <a:noFill/>
            </a:ln>
            <a:effectLst/>
          </c:spPr>
          <c:invertIfNegative val="0"/>
          <c:cat>
            <c:strRef>
              <c:f>'Pivot Table'!$A$69:$A$77</c:f>
              <c:strCache>
                <c:ptCount val="8"/>
                <c:pt idx="0">
                  <c:v>All Season</c:v>
                </c:pt>
                <c:pt idx="1">
                  <c:v>Convenience</c:v>
                </c:pt>
                <c:pt idx="2">
                  <c:v>Extreme</c:v>
                </c:pt>
                <c:pt idx="3">
                  <c:v>Moderation</c:v>
                </c:pt>
                <c:pt idx="4">
                  <c:v>Productivity</c:v>
                </c:pt>
                <c:pt idx="5">
                  <c:v>Regular</c:v>
                </c:pt>
                <c:pt idx="6">
                  <c:v>Select</c:v>
                </c:pt>
                <c:pt idx="7">
                  <c:v>Youth</c:v>
                </c:pt>
              </c:strCache>
            </c:strRef>
          </c:cat>
          <c:val>
            <c:numRef>
              <c:f>'Pivot Table'!$B$69:$B$77</c:f>
              <c:numCache>
                <c:formatCode>_-[$$-409]* #,##0_ ;_-[$$-409]* \-#,##0\ ;_-[$$-409]* "-"??_ ;_-@_ </c:formatCode>
                <c:ptCount val="8"/>
                <c:pt idx="0">
                  <c:v>204985.61999999991</c:v>
                </c:pt>
                <c:pt idx="1">
                  <c:v>2950257.8700000276</c:v>
                </c:pt>
                <c:pt idx="2">
                  <c:v>1549439.6400000053</c:v>
                </c:pt>
                <c:pt idx="3">
                  <c:v>3883552.470000024</c:v>
                </c:pt>
                <c:pt idx="4">
                  <c:v>673778.69999999867</c:v>
                </c:pt>
                <c:pt idx="5">
                  <c:v>161355.59999999995</c:v>
                </c:pt>
                <c:pt idx="6">
                  <c:v>200993.93999999994</c:v>
                </c:pt>
                <c:pt idx="7">
                  <c:v>201819.23999999976</c:v>
                </c:pt>
              </c:numCache>
            </c:numRef>
          </c:val>
          <c:extLst>
            <c:ext xmlns:c16="http://schemas.microsoft.com/office/drawing/2014/chart" uri="{C3380CC4-5D6E-409C-BE32-E72D297353CC}">
              <c16:uniqueId val="{00000000-1232-4EA7-B2F5-86E41A402106}"/>
            </c:ext>
          </c:extLst>
        </c:ser>
        <c:dLbls>
          <c:showLegendKey val="0"/>
          <c:showVal val="0"/>
          <c:showCatName val="0"/>
          <c:showSerName val="0"/>
          <c:showPercent val="0"/>
          <c:showBubbleSize val="0"/>
        </c:dLbls>
        <c:gapWidth val="219"/>
        <c:overlap val="-27"/>
        <c:axId val="1462586352"/>
        <c:axId val="1462602672"/>
      </c:barChart>
      <c:catAx>
        <c:axId val="14625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02672"/>
        <c:crosses val="autoZero"/>
        <c:auto val="1"/>
        <c:lblAlgn val="ctr"/>
        <c:lblOffset val="100"/>
        <c:noMultiLvlLbl val="0"/>
      </c:catAx>
      <c:valAx>
        <c:axId val="146260267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Table'!$B$86</c:f>
              <c:strCache>
                <c:ptCount val="1"/>
                <c:pt idx="0">
                  <c:v>Total</c:v>
                </c:pt>
              </c:strCache>
            </c:strRef>
          </c:tx>
          <c:spPr>
            <a:solidFill>
              <a:schemeClr val="accent1"/>
            </a:solidFill>
            <a:ln>
              <a:noFill/>
            </a:ln>
            <a:effectLst/>
          </c:spPr>
          <c:invertIfNegative val="0"/>
          <c:cat>
            <c:strRef>
              <c:f>'Pivot Table'!$A$87:$A$97</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'Pivot Table'!$B$87:$B$97</c:f>
              <c:numCache>
                <c:formatCode>_-[$$-409]* #,##0.00_ ;_-[$$-409]* \-#,##0.00\ ;_-[$$-409]* "-"??_ ;_-@_ </c:formatCode>
                <c:ptCount val="10"/>
                <c:pt idx="0">
                  <c:v>164418.65999999997</c:v>
                </c:pt>
                <c:pt idx="1">
                  <c:v>167571.17999999996</c:v>
                </c:pt>
                <c:pt idx="2">
                  <c:v>174688.28999999998</c:v>
                </c:pt>
                <c:pt idx="3">
                  <c:v>192760.46999999991</c:v>
                </c:pt>
                <c:pt idx="4">
                  <c:v>196677.17999999996</c:v>
                </c:pt>
                <c:pt idx="5">
                  <c:v>258284.87999999995</c:v>
                </c:pt>
                <c:pt idx="6">
                  <c:v>383651.72999999992</c:v>
                </c:pt>
                <c:pt idx="7">
                  <c:v>430623.26999999996</c:v>
                </c:pt>
                <c:pt idx="8">
                  <c:v>458684.72999999992</c:v>
                </c:pt>
                <c:pt idx="9">
                  <c:v>574086.23999999987</c:v>
                </c:pt>
              </c:numCache>
            </c:numRef>
          </c:val>
          <c:extLst>
            <c:ext xmlns:c16="http://schemas.microsoft.com/office/drawing/2014/chart" uri="{C3380CC4-5D6E-409C-BE32-E72D297353CC}">
              <c16:uniqueId val="{00000000-8F49-4259-BA22-80B6EF8712AB}"/>
            </c:ext>
          </c:extLst>
        </c:ser>
        <c:dLbls>
          <c:showLegendKey val="0"/>
          <c:showVal val="0"/>
          <c:showCatName val="0"/>
          <c:showSerName val="0"/>
          <c:showPercent val="0"/>
          <c:showBubbleSize val="0"/>
        </c:dLbls>
        <c:gapWidth val="182"/>
        <c:axId val="1462601232"/>
        <c:axId val="1462588752"/>
      </c:barChart>
      <c:catAx>
        <c:axId val="146260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88752"/>
        <c:crosses val="autoZero"/>
        <c:auto val="1"/>
        <c:lblAlgn val="ctr"/>
        <c:lblOffset val="100"/>
        <c:noMultiLvlLbl val="0"/>
      </c:catAx>
      <c:valAx>
        <c:axId val="146258875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0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Table!PivotTable4</c:name>
    <c:fmtId val="3"/>
  </c:pivotSource>
  <c:chart>
    <c:title>
      <c:tx>
        <c:rich>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r>
              <a:rPr lang="en-US" sz="1600"/>
              <a:t> Revenue</a:t>
            </a:r>
            <a:r>
              <a:rPr lang="en-US" sz="1600" baseline="0"/>
              <a:t> across Month </a:t>
            </a:r>
            <a:endParaRPr lang="en-US" sz="1600"/>
          </a:p>
        </c:rich>
      </c:tx>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Table'!$A$10:$A$16</c:f>
              <c:strCache>
                <c:ptCount val="6"/>
                <c:pt idx="0">
                  <c:v>January</c:v>
                </c:pt>
                <c:pt idx="1">
                  <c:v>February</c:v>
                </c:pt>
                <c:pt idx="2">
                  <c:v>March</c:v>
                </c:pt>
                <c:pt idx="3">
                  <c:v>April</c:v>
                </c:pt>
                <c:pt idx="4">
                  <c:v>May</c:v>
                </c:pt>
                <c:pt idx="5">
                  <c:v>June</c:v>
                </c:pt>
              </c:strCache>
            </c:strRef>
          </c:cat>
          <c:val>
            <c:numRef>
              <c:f>'Pivot Table'!$B$10:$B$16</c:f>
              <c:numCache>
                <c:formatCode>_-[$$-409]* #,##0.00_ ;_-[$$-409]* \-#,##0.00\ ;_-[$$-409]* "-"??_ ;_-@_ </c:formatCode>
                <c:ptCount val="6"/>
                <c:pt idx="0">
                  <c:v>791664.92999999935</c:v>
                </c:pt>
                <c:pt idx="1">
                  <c:v>1236566.5200000021</c:v>
                </c:pt>
                <c:pt idx="2">
                  <c:v>2205318.1500000153</c:v>
                </c:pt>
                <c:pt idx="3">
                  <c:v>2233854.6300000162</c:v>
                </c:pt>
                <c:pt idx="4">
                  <c:v>1785360.7800000093</c:v>
                </c:pt>
                <c:pt idx="5">
                  <c:v>1573418.0700000061</c:v>
                </c:pt>
              </c:numCache>
            </c:numRef>
          </c:val>
          <c:smooth val="0"/>
          <c:extLst>
            <c:ext xmlns:c16="http://schemas.microsoft.com/office/drawing/2014/chart" uri="{C3380CC4-5D6E-409C-BE32-E72D297353CC}">
              <c16:uniqueId val="{00000000-95F6-440B-AD77-E08EB8C789E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01025856"/>
        <c:axId val="1101027776"/>
      </c:lineChart>
      <c:catAx>
        <c:axId val="11010258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101027776"/>
        <c:crosses val="autoZero"/>
        <c:auto val="1"/>
        <c:lblAlgn val="ctr"/>
        <c:lblOffset val="100"/>
        <c:noMultiLvlLbl val="0"/>
      </c:catAx>
      <c:valAx>
        <c:axId val="1101027776"/>
        <c:scaling>
          <c:orientation val="minMax"/>
        </c:scaling>
        <c:delete val="1"/>
        <c:axPos val="l"/>
        <c:numFmt formatCode="_-[$$-409]* #,##0.00_ ;_-[$$-409]* \-#,##0.00\ ;_-[$$-409]* &quot;-&quot;??_ ;_-@_ " sourceLinked="1"/>
        <c:majorTickMark val="none"/>
        <c:minorTickMark val="none"/>
        <c:tickLblPos val="nextTo"/>
        <c:crossAx val="11010258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Table!PivotTable5</c:name>
    <c:fmtId val="3"/>
  </c:pivotSource>
  <c:chart>
    <c:title>
      <c:tx>
        <c:rich>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r>
              <a:rPr lang="en-US" sz="1600"/>
              <a:t>Weekly Revenue Trend </a:t>
            </a:r>
          </a:p>
        </c:rich>
      </c:tx>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Table'!$A$26:$A$33</c:f>
              <c:strCache>
                <c:ptCount val="7"/>
                <c:pt idx="0">
                  <c:v>Monday</c:v>
                </c:pt>
                <c:pt idx="1">
                  <c:v>Tuesday</c:v>
                </c:pt>
                <c:pt idx="2">
                  <c:v>Wednesday</c:v>
                </c:pt>
                <c:pt idx="3">
                  <c:v>Thursday</c:v>
                </c:pt>
                <c:pt idx="4">
                  <c:v>Friday</c:v>
                </c:pt>
                <c:pt idx="5">
                  <c:v>Saturday</c:v>
                </c:pt>
                <c:pt idx="6">
                  <c:v>Sunday</c:v>
                </c:pt>
              </c:strCache>
            </c:strRef>
          </c:cat>
          <c:val>
            <c:numRef>
              <c:f>'Pivot Table'!$B$26:$B$33</c:f>
              <c:numCache>
                <c:formatCode>_-[$$-409]* #,##0.00_ ;_-[$$-409]* \-#,##0.00\ ;_-[$$-409]* "-"??_ ;_-@_ </c:formatCode>
                <c:ptCount val="7"/>
                <c:pt idx="0">
                  <c:v>1821450.9600000093</c:v>
                </c:pt>
                <c:pt idx="1">
                  <c:v>1717407.0900000099</c:v>
                </c:pt>
                <c:pt idx="2">
                  <c:v>1422189.0900000045</c:v>
                </c:pt>
                <c:pt idx="3">
                  <c:v>1807757.28000001</c:v>
                </c:pt>
                <c:pt idx="4">
                  <c:v>921299.39999999944</c:v>
                </c:pt>
                <c:pt idx="5">
                  <c:v>492211.43999999983</c:v>
                </c:pt>
                <c:pt idx="6">
                  <c:v>1643867.8200000061</c:v>
                </c:pt>
              </c:numCache>
            </c:numRef>
          </c:val>
          <c:smooth val="0"/>
          <c:extLst>
            <c:ext xmlns:c16="http://schemas.microsoft.com/office/drawing/2014/chart" uri="{C3380CC4-5D6E-409C-BE32-E72D297353CC}">
              <c16:uniqueId val="{00000000-E098-4D5E-84F3-913A404761D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01044576"/>
        <c:axId val="1101018176"/>
      </c:lineChart>
      <c:catAx>
        <c:axId val="110104457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1101018176"/>
        <c:crosses val="autoZero"/>
        <c:auto val="1"/>
        <c:lblAlgn val="ctr"/>
        <c:lblOffset val="100"/>
        <c:noMultiLvlLbl val="0"/>
      </c:catAx>
      <c:valAx>
        <c:axId val="1101018176"/>
        <c:scaling>
          <c:orientation val="minMax"/>
        </c:scaling>
        <c:delete val="1"/>
        <c:axPos val="l"/>
        <c:numFmt formatCode="_-[$$-409]* #,##0.00_ ;_-[$$-409]* \-#,##0.00\ ;_-[$$-409]* &quot;-&quot;??_ ;_-@_ " sourceLinked="1"/>
        <c:majorTickMark val="none"/>
        <c:minorTickMark val="none"/>
        <c:tickLblPos val="nextTo"/>
        <c:crossAx val="11010445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INDEX MATCH Project.xlsx]Pivot Table!PivotTable6</c:name>
    <c:fmtId val="3"/>
  </c:pivotSource>
  <c:chart>
    <c:title>
      <c:tx>
        <c:rich>
          <a:bodyPr rot="0" spcFirstLastPara="1" vertOverflow="ellipsis" vert="horz" wrap="square" anchor="ctr" anchorCtr="1"/>
          <a:lstStyle/>
          <a:p>
            <a:pPr>
              <a:defRPr lang="en-US" sz="1600" b="1" i="0" u="none" strike="noStrike" kern="1200" spc="0" baseline="0">
                <a:solidFill>
                  <a:schemeClr val="bg1"/>
                </a:solidFill>
                <a:latin typeface="+mn-lt"/>
                <a:ea typeface="+mn-ea"/>
                <a:cs typeface="+mn-cs"/>
              </a:defRPr>
            </a:pPr>
            <a:r>
              <a:rPr lang="en-US" sz="1600" b="1">
                <a:solidFill>
                  <a:schemeClr val="bg1"/>
                </a:solidFill>
              </a:rPr>
              <a:t>Revenue By Category</a:t>
            </a:r>
          </a:p>
        </c:rich>
      </c:tx>
      <c:layout>
        <c:manualLayout>
          <c:xMode val="edge"/>
          <c:yMode val="edge"/>
          <c:x val="0.19161572029106116"/>
          <c:y val="1.7152658662092625E-2"/>
        </c:manualLayout>
      </c:layout>
      <c:overlay val="0"/>
      <c:spPr>
        <a:noFill/>
        <a:ln>
          <a:noFill/>
        </a:ln>
        <a:effectLst/>
      </c:spPr>
      <c:txPr>
        <a:bodyPr rot="0" spcFirstLastPara="1" vertOverflow="ellipsis" vert="horz" wrap="square" anchor="ctr" anchorCtr="1"/>
        <a:lstStyle/>
        <a:p>
          <a:pPr>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032520325203252E-2"/>
              <c:y val="-0.12578616352201258"/>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bg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693766937669377"/>
              <c:y val="-6.5751858204688388E-2"/>
            </c:manualLayout>
          </c:layout>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527425687642703"/>
                  <c:h val="0.17269891006334329"/>
                </c:manualLayout>
              </c15:layout>
            </c:ext>
          </c:extLst>
        </c:dLbl>
      </c:pivotFmt>
    </c:pivotFmts>
    <c:plotArea>
      <c:layout>
        <c:manualLayout>
          <c:layoutTarget val="inner"/>
          <c:xMode val="edge"/>
          <c:yMode val="edge"/>
          <c:x val="0.22656733457098346"/>
          <c:y val="0.1981132075471698"/>
          <c:w val="0.43783875338753386"/>
          <c:h val="0.73899371069182385"/>
        </c:manualLayout>
      </c:layout>
      <c:doughnutChart>
        <c:varyColors val="1"/>
        <c:ser>
          <c:idx val="0"/>
          <c:order val="0"/>
          <c:tx>
            <c:strRef>
              <c:f>'Pivot Table'!$B$41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AC-400A-A392-D4DD5F9E88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AC-400A-A392-D4DD5F9E8855}"/>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80AC-400A-A392-D4DD5F9E88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AC-400A-A392-D4DD5F9E8855}"/>
              </c:ext>
            </c:extLst>
          </c:dPt>
          <c:dLbls>
            <c:dLbl>
              <c:idx val="0"/>
              <c:layout>
                <c:manualLayout>
                  <c:x val="2.032520325203252E-2"/>
                  <c:y val="-0.125786163522012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AC-400A-A392-D4DD5F9E8855}"/>
                </c:ext>
              </c:extLst>
            </c:dLbl>
            <c:dLbl>
              <c:idx val="3"/>
              <c:layout>
                <c:manualLayout>
                  <c:x val="-0.1693766937669377"/>
                  <c:y val="-6.5751858204688388E-2"/>
                </c:manualLayout>
              </c:layout>
              <c:showLegendKey val="0"/>
              <c:showVal val="1"/>
              <c:showCatName val="0"/>
              <c:showSerName val="0"/>
              <c:showPercent val="0"/>
              <c:showBubbleSize val="0"/>
              <c:extLst>
                <c:ext xmlns:c15="http://schemas.microsoft.com/office/drawing/2012/chart" uri="{CE6537A1-D6FC-4f65-9D91-7224C49458BB}">
                  <c15:layout>
                    <c:manualLayout>
                      <c:w val="0.14527425687642703"/>
                      <c:h val="0.17269891006334329"/>
                    </c:manualLayout>
                  </c15:layout>
                </c:ext>
                <c:ext xmlns:c16="http://schemas.microsoft.com/office/drawing/2014/chart" uri="{C3380CC4-5D6E-409C-BE32-E72D297353CC}">
                  <c16:uniqueId val="{00000007-80AC-400A-A392-D4DD5F9E8855}"/>
                </c:ext>
              </c:extLst>
            </c:dLbl>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Table'!$A$42:$A$46</c:f>
              <c:strCache>
                <c:ptCount val="4"/>
                <c:pt idx="0">
                  <c:v>Mix</c:v>
                </c:pt>
                <c:pt idx="1">
                  <c:v>Rural</c:v>
                </c:pt>
                <c:pt idx="2">
                  <c:v>Urban</c:v>
                </c:pt>
                <c:pt idx="3">
                  <c:v>Youth</c:v>
                </c:pt>
              </c:strCache>
            </c:strRef>
          </c:cat>
          <c:val>
            <c:numRef>
              <c:f>'Pivot Table'!$B$42:$B$46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80AC-400A-A392-D4DD5F9E8855}"/>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175260</xdr:colOff>
      <xdr:row>6</xdr:row>
      <xdr:rowOff>41910</xdr:rowOff>
    </xdr:from>
    <xdr:to>
      <xdr:col>9</xdr:col>
      <xdr:colOff>502920</xdr:colOff>
      <xdr:row>16</xdr:row>
      <xdr:rowOff>144780</xdr:rowOff>
    </xdr:to>
    <xdr:graphicFrame macro="">
      <xdr:nvGraphicFramePr>
        <xdr:cNvPr id="2" name="Chart 1">
          <a:extLst>
            <a:ext uri="{FF2B5EF4-FFF2-40B4-BE49-F238E27FC236}">
              <a16:creationId xmlns:a16="http://schemas.microsoft.com/office/drawing/2014/main" id="{EE66B405-F605-DDE0-671B-DFBBA63D4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22</xdr:row>
      <xdr:rowOff>38100</xdr:rowOff>
    </xdr:from>
    <xdr:to>
      <xdr:col>9</xdr:col>
      <xdr:colOff>350520</xdr:colOff>
      <xdr:row>33</xdr:row>
      <xdr:rowOff>152400</xdr:rowOff>
    </xdr:to>
    <xdr:graphicFrame macro="">
      <xdr:nvGraphicFramePr>
        <xdr:cNvPr id="3" name="Chart 2">
          <a:extLst>
            <a:ext uri="{FF2B5EF4-FFF2-40B4-BE49-F238E27FC236}">
              <a16:creationId xmlns:a16="http://schemas.microsoft.com/office/drawing/2014/main" id="{318385FE-63CD-FE35-3ACF-6B4955EED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36</xdr:row>
      <xdr:rowOff>57150</xdr:rowOff>
    </xdr:from>
    <xdr:to>
      <xdr:col>9</xdr:col>
      <xdr:colOff>160020</xdr:colOff>
      <xdr:row>48</xdr:row>
      <xdr:rowOff>83820</xdr:rowOff>
    </xdr:to>
    <xdr:graphicFrame macro="">
      <xdr:nvGraphicFramePr>
        <xdr:cNvPr id="4" name="Chart 3">
          <a:extLst>
            <a:ext uri="{FF2B5EF4-FFF2-40B4-BE49-F238E27FC236}">
              <a16:creationId xmlns:a16="http://schemas.microsoft.com/office/drawing/2014/main" id="{BFD66B49-DF79-94ED-C816-0F6D38990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518160</xdr:colOff>
      <xdr:row>50</xdr:row>
      <xdr:rowOff>41910</xdr:rowOff>
    </xdr:from>
    <xdr:to>
      <xdr:col>9</xdr:col>
      <xdr:colOff>586740</xdr:colOff>
      <xdr:row>62</xdr:row>
      <xdr:rowOff>53340</xdr:rowOff>
    </xdr:to>
    <xdr:graphicFrame macro="">
      <xdr:nvGraphicFramePr>
        <xdr:cNvPr id="5" name="Chart 4">
          <a:extLst>
            <a:ext uri="{FF2B5EF4-FFF2-40B4-BE49-F238E27FC236}">
              <a16:creationId xmlns:a16="http://schemas.microsoft.com/office/drawing/2014/main" id="{9856E769-8AB1-8978-2E1A-127CC789F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518160</xdr:colOff>
      <xdr:row>64</xdr:row>
      <xdr:rowOff>30480</xdr:rowOff>
    </xdr:from>
    <xdr:to>
      <xdr:col>9</xdr:col>
      <xdr:colOff>601980</xdr:colOff>
      <xdr:row>79</xdr:row>
      <xdr:rowOff>41910</xdr:rowOff>
    </xdr:to>
    <xdr:graphicFrame macro="">
      <xdr:nvGraphicFramePr>
        <xdr:cNvPr id="6" name="Chart 5">
          <a:extLst>
            <a:ext uri="{FF2B5EF4-FFF2-40B4-BE49-F238E27FC236}">
              <a16:creationId xmlns:a16="http://schemas.microsoft.com/office/drawing/2014/main" id="{3131670E-B701-CF2D-4763-83560273F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487680</xdr:colOff>
      <xdr:row>83</xdr:row>
      <xdr:rowOff>64770</xdr:rowOff>
    </xdr:from>
    <xdr:to>
      <xdr:col>9</xdr:col>
      <xdr:colOff>594360</xdr:colOff>
      <xdr:row>98</xdr:row>
      <xdr:rowOff>64770</xdr:rowOff>
    </xdr:to>
    <xdr:graphicFrame macro="">
      <xdr:nvGraphicFramePr>
        <xdr:cNvPr id="8" name="Chart 7">
          <a:extLst>
            <a:ext uri="{FF2B5EF4-FFF2-40B4-BE49-F238E27FC236}">
              <a16:creationId xmlns:a16="http://schemas.microsoft.com/office/drawing/2014/main" id="{FFA807D0-9524-F632-1F2F-FA3F3FAFE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205740</xdr:colOff>
      <xdr:row>0</xdr:row>
      <xdr:rowOff>60960</xdr:rowOff>
    </xdr:from>
    <xdr:to>
      <xdr:col>12</xdr:col>
      <xdr:colOff>434340</xdr:colOff>
      <xdr:row>3</xdr:row>
      <xdr:rowOff>30480</xdr:rowOff>
    </xdr:to>
    <xdr:sp macro="" textlink="">
      <xdr:nvSpPr>
        <xdr:cNvPr id="3" name="Rectangle: Single Corner Rounded 2">
          <a:extLst>
            <a:ext uri="{FF2B5EF4-FFF2-40B4-BE49-F238E27FC236}">
              <a16:creationId xmlns:a16="http://schemas.microsoft.com/office/drawing/2014/main" id="{3A9FCBA6-A9DA-4BBB-993C-15DF1F2ED0C7}"/>
            </a:ext>
          </a:extLst>
        </xdr:cNvPr>
        <xdr:cNvSpPr/>
      </xdr:nvSpPr>
      <xdr:spPr>
        <a:xfrm>
          <a:off x="3863340" y="60960"/>
          <a:ext cx="3886200" cy="518160"/>
        </a:xfrm>
        <a:prstGeom prst="round1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Data Analyst</a:t>
          </a:r>
          <a:r>
            <a:rPr lang="en-GB" sz="1600" b="1" baseline="0">
              <a:solidFill>
                <a:schemeClr val="bg1"/>
              </a:solidFill>
            </a:rPr>
            <a:t> : Oluwole Adedokun</a:t>
          </a:r>
          <a:endParaRPr lang="en-GB" sz="1600" b="1">
            <a:solidFill>
              <a:schemeClr val="bg1"/>
            </a:solidFill>
          </a:endParaRPr>
        </a:p>
      </xdr:txBody>
    </xdr:sp>
    <xdr:clientData/>
  </xdr:twoCellAnchor>
  <xdr:twoCellAnchor>
    <xdr:from>
      <xdr:col>0</xdr:col>
      <xdr:colOff>38100</xdr:colOff>
      <xdr:row>0</xdr:row>
      <xdr:rowOff>53340</xdr:rowOff>
    </xdr:from>
    <xdr:to>
      <xdr:col>6</xdr:col>
      <xdr:colOff>160020</xdr:colOff>
      <xdr:row>3</xdr:row>
      <xdr:rowOff>38100</xdr:rowOff>
    </xdr:to>
    <xdr:sp macro="" textlink="">
      <xdr:nvSpPr>
        <xdr:cNvPr id="4" name="Rectangle: Rounded Corners 3">
          <a:extLst>
            <a:ext uri="{FF2B5EF4-FFF2-40B4-BE49-F238E27FC236}">
              <a16:creationId xmlns:a16="http://schemas.microsoft.com/office/drawing/2014/main" id="{EA4A63E4-129B-BB03-5488-F3A466432882}"/>
            </a:ext>
          </a:extLst>
        </xdr:cNvPr>
        <xdr:cNvSpPr/>
      </xdr:nvSpPr>
      <xdr:spPr>
        <a:xfrm>
          <a:off x="38100" y="53340"/>
          <a:ext cx="3779520" cy="533400"/>
        </a:xfrm>
        <a:prstGeom prst="round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600" b="1" i="0" u="none" strike="noStrike">
              <a:solidFill>
                <a:schemeClr val="bg1"/>
              </a:solidFill>
              <a:latin typeface="Calibri"/>
              <a:ea typeface="Calibri"/>
              <a:cs typeface="Calibri"/>
            </a:rPr>
            <a:t>WixSin Company Interactive Dashboard</a:t>
          </a:r>
        </a:p>
      </xdr:txBody>
    </xdr:sp>
    <xdr:clientData/>
  </xdr:twoCellAnchor>
  <xdr:twoCellAnchor>
    <xdr:from>
      <xdr:col>12</xdr:col>
      <xdr:colOff>472440</xdr:colOff>
      <xdr:row>0</xdr:row>
      <xdr:rowOff>60960</xdr:rowOff>
    </xdr:from>
    <xdr:to>
      <xdr:col>14</xdr:col>
      <xdr:colOff>472440</xdr:colOff>
      <xdr:row>3</xdr:row>
      <xdr:rowOff>38100</xdr:rowOff>
    </xdr:to>
    <xdr:sp macro="" textlink="'Pivot Table'!A4">
      <xdr:nvSpPr>
        <xdr:cNvPr id="5" name="Rectangle: Rounded Corners 4">
          <a:extLst>
            <a:ext uri="{FF2B5EF4-FFF2-40B4-BE49-F238E27FC236}">
              <a16:creationId xmlns:a16="http://schemas.microsoft.com/office/drawing/2014/main" id="{9AA0D296-1D78-EDEF-CA63-62982BB44CDE}"/>
            </a:ext>
          </a:extLst>
        </xdr:cNvPr>
        <xdr:cNvSpPr/>
      </xdr:nvSpPr>
      <xdr:spPr>
        <a:xfrm>
          <a:off x="7787640" y="60960"/>
          <a:ext cx="1219200" cy="52578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Sum Of Revenue</a:t>
          </a:r>
          <a:fld id="{43164A0A-6AE3-4CB0-9CBB-87B3F82C2FCA}" type="TxLink">
            <a:rPr lang="en-US" sz="1100" b="1" i="0" u="none" strike="noStrike">
              <a:solidFill>
                <a:srgbClr val="000000"/>
              </a:solidFill>
              <a:latin typeface="Calibri"/>
              <a:ea typeface="Calibri"/>
              <a:cs typeface="Calibri"/>
            </a:rPr>
            <a:t> $9,826,183.08 </a:t>
          </a:fld>
          <a:endParaRPr lang="en-GB" sz="1100" b="1"/>
        </a:p>
      </xdr:txBody>
    </xdr:sp>
    <xdr:clientData/>
  </xdr:twoCellAnchor>
  <xdr:twoCellAnchor>
    <xdr:from>
      <xdr:col>14</xdr:col>
      <xdr:colOff>510540</xdr:colOff>
      <xdr:row>0</xdr:row>
      <xdr:rowOff>53340</xdr:rowOff>
    </xdr:from>
    <xdr:to>
      <xdr:col>16</xdr:col>
      <xdr:colOff>563880</xdr:colOff>
      <xdr:row>3</xdr:row>
      <xdr:rowOff>30480</xdr:rowOff>
    </xdr:to>
    <xdr:sp macro="" textlink="'Pivot Table'!E4">
      <xdr:nvSpPr>
        <xdr:cNvPr id="6" name="Rectangle: Rounded Corners 5">
          <a:extLst>
            <a:ext uri="{FF2B5EF4-FFF2-40B4-BE49-F238E27FC236}">
              <a16:creationId xmlns:a16="http://schemas.microsoft.com/office/drawing/2014/main" id="{B94ADDAB-7330-C31C-1443-22FE14BBBB68}"/>
            </a:ext>
          </a:extLst>
        </xdr:cNvPr>
        <xdr:cNvSpPr/>
      </xdr:nvSpPr>
      <xdr:spPr>
        <a:xfrm>
          <a:off x="9044940" y="53340"/>
          <a:ext cx="1272540" cy="52578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rgbClr val="000000"/>
              </a:solidFill>
              <a:latin typeface="Calibri"/>
              <a:ea typeface="Calibri"/>
              <a:cs typeface="Calibri"/>
            </a:rPr>
            <a:t>Sum Of Units</a:t>
          </a:r>
          <a:r>
            <a:rPr lang="en-US" sz="1100" b="1" i="0" u="none" strike="noStrike" baseline="0">
              <a:solidFill>
                <a:srgbClr val="000000"/>
              </a:solidFill>
              <a:latin typeface="Calibri"/>
              <a:ea typeface="Calibri"/>
              <a:cs typeface="Calibri"/>
            </a:rPr>
            <a:t> </a:t>
          </a:r>
          <a:fld id="{FAF02C67-34A5-445F-9E9A-38FAC8790612}" type="TxLink">
            <a:rPr lang="en-US" sz="1100" b="1" i="0" u="none" strike="noStrike">
              <a:solidFill>
                <a:srgbClr val="000000"/>
              </a:solidFill>
              <a:latin typeface="Calibri"/>
              <a:ea typeface="Calibri"/>
              <a:cs typeface="Calibri"/>
            </a:rPr>
            <a:t>1430</a:t>
          </a:fld>
          <a:endParaRPr lang="en-GB" sz="1100" b="1"/>
        </a:p>
      </xdr:txBody>
    </xdr:sp>
    <xdr:clientData/>
  </xdr:twoCellAnchor>
  <xdr:twoCellAnchor>
    <xdr:from>
      <xdr:col>0</xdr:col>
      <xdr:colOff>38100</xdr:colOff>
      <xdr:row>3</xdr:row>
      <xdr:rowOff>76200</xdr:rowOff>
    </xdr:from>
    <xdr:to>
      <xdr:col>6</xdr:col>
      <xdr:colOff>160020</xdr:colOff>
      <xdr:row>15</xdr:row>
      <xdr:rowOff>15240</xdr:rowOff>
    </xdr:to>
    <xdr:graphicFrame macro="">
      <xdr:nvGraphicFramePr>
        <xdr:cNvPr id="7" name="Chart 6">
          <a:extLst>
            <a:ext uri="{FF2B5EF4-FFF2-40B4-BE49-F238E27FC236}">
              <a16:creationId xmlns:a16="http://schemas.microsoft.com/office/drawing/2014/main" id="{1AF6A50A-636A-4234-94A1-BF273B6E0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3</xdr:row>
      <xdr:rowOff>68580</xdr:rowOff>
    </xdr:from>
    <xdr:to>
      <xdr:col>12</xdr:col>
      <xdr:colOff>449580</xdr:colOff>
      <xdr:row>15</xdr:row>
      <xdr:rowOff>0</xdr:rowOff>
    </xdr:to>
    <xdr:graphicFrame macro="">
      <xdr:nvGraphicFramePr>
        <xdr:cNvPr id="8" name="Chart 7">
          <a:extLst>
            <a:ext uri="{FF2B5EF4-FFF2-40B4-BE49-F238E27FC236}">
              <a16:creationId xmlns:a16="http://schemas.microsoft.com/office/drawing/2014/main" id="{C10E1407-7306-4AFD-A72D-1C503682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15</xdr:row>
      <xdr:rowOff>53340</xdr:rowOff>
    </xdr:from>
    <xdr:to>
      <xdr:col>6</xdr:col>
      <xdr:colOff>175260</xdr:colOff>
      <xdr:row>27</xdr:row>
      <xdr:rowOff>57150</xdr:rowOff>
    </xdr:to>
    <xdr:graphicFrame macro="">
      <xdr:nvGraphicFramePr>
        <xdr:cNvPr id="9" name="Chart 8">
          <a:extLst>
            <a:ext uri="{FF2B5EF4-FFF2-40B4-BE49-F238E27FC236}">
              <a16:creationId xmlns:a16="http://schemas.microsoft.com/office/drawing/2014/main" id="{B8F0FA9D-9715-4F01-B620-9E4785D7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213360</xdr:colOff>
      <xdr:row>15</xdr:row>
      <xdr:rowOff>45720</xdr:rowOff>
    </xdr:from>
    <xdr:to>
      <xdr:col>12</xdr:col>
      <xdr:colOff>457200</xdr:colOff>
      <xdr:row>27</xdr:row>
      <xdr:rowOff>57150</xdr:rowOff>
    </xdr:to>
    <xdr:graphicFrame macro="">
      <xdr:nvGraphicFramePr>
        <xdr:cNvPr id="10" name="Chart 9">
          <a:extLst>
            <a:ext uri="{FF2B5EF4-FFF2-40B4-BE49-F238E27FC236}">
              <a16:creationId xmlns:a16="http://schemas.microsoft.com/office/drawing/2014/main" id="{183A2E8B-7C89-4D9A-B9E4-9E57D5517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236220</xdr:colOff>
      <xdr:row>27</xdr:row>
      <xdr:rowOff>99060</xdr:rowOff>
    </xdr:from>
    <xdr:to>
      <xdr:col>12</xdr:col>
      <xdr:colOff>480060</xdr:colOff>
      <xdr:row>42</xdr:row>
      <xdr:rowOff>137160</xdr:rowOff>
    </xdr:to>
    <xdr:graphicFrame macro="">
      <xdr:nvGraphicFramePr>
        <xdr:cNvPr id="11" name="Chart 10">
          <a:extLst>
            <a:ext uri="{FF2B5EF4-FFF2-40B4-BE49-F238E27FC236}">
              <a16:creationId xmlns:a16="http://schemas.microsoft.com/office/drawing/2014/main" id="{B0CAA4A6-AB8E-4AAC-A003-14FAB6B0E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510540</xdr:colOff>
      <xdr:row>15</xdr:row>
      <xdr:rowOff>45720</xdr:rowOff>
    </xdr:from>
    <xdr:to>
      <xdr:col>16</xdr:col>
      <xdr:colOff>579120</xdr:colOff>
      <xdr:row>42</xdr:row>
      <xdr:rowOff>129540</xdr:rowOff>
    </xdr:to>
    <xdr:graphicFrame macro="">
      <xdr:nvGraphicFramePr>
        <xdr:cNvPr id="14" name="Chart 13">
          <a:extLst>
            <a:ext uri="{FF2B5EF4-FFF2-40B4-BE49-F238E27FC236}">
              <a16:creationId xmlns:a16="http://schemas.microsoft.com/office/drawing/2014/main" id="{C7CBB729-6E71-4368-A22A-CF4FD1E4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480060</xdr:colOff>
      <xdr:row>8</xdr:row>
      <xdr:rowOff>83821</xdr:rowOff>
    </xdr:from>
    <xdr:to>
      <xdr:col>16</xdr:col>
      <xdr:colOff>571500</xdr:colOff>
      <xdr:row>14</xdr:row>
      <xdr:rowOff>175260</xdr:rowOff>
    </xdr:to>
    <mc:AlternateContent xmlns:mc="http://schemas.openxmlformats.org/markup-compatibility/2006">
      <mc:Choice xmlns:a14="http://schemas.microsoft.com/office/drawing/2010/main" Requires="a14">
        <xdr:graphicFrame macro="">
          <xdr:nvGraphicFramePr>
            <xdr:cNvPr id="22" name="Month">
              <a:extLst>
                <a:ext uri="{FF2B5EF4-FFF2-40B4-BE49-F238E27FC236}">
                  <a16:creationId xmlns:a16="http://schemas.microsoft.com/office/drawing/2014/main" id="{DA6C1FA7-A3DD-911D-1E6B-B6C4B763900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795260" y="1546861"/>
              <a:ext cx="2529840" cy="1188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472440</xdr:colOff>
      <xdr:row>3</xdr:row>
      <xdr:rowOff>68581</xdr:rowOff>
    </xdr:from>
    <xdr:to>
      <xdr:col>16</xdr:col>
      <xdr:colOff>571500</xdr:colOff>
      <xdr:row>8</xdr:row>
      <xdr:rowOff>76200</xdr:rowOff>
    </xdr:to>
    <mc:AlternateContent xmlns:mc="http://schemas.openxmlformats.org/markup-compatibility/2006">
      <mc:Choice xmlns:a14="http://schemas.microsoft.com/office/drawing/2010/main" Requires="a14">
        <xdr:graphicFrame macro="">
          <xdr:nvGraphicFramePr>
            <xdr:cNvPr id="23" name="Category">
              <a:extLst>
                <a:ext uri="{FF2B5EF4-FFF2-40B4-BE49-F238E27FC236}">
                  <a16:creationId xmlns:a16="http://schemas.microsoft.com/office/drawing/2014/main" id="{92CD75A5-5A1F-2E0D-DE6F-9A3464C59E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87640" y="617221"/>
              <a:ext cx="2537460" cy="922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27</xdr:row>
      <xdr:rowOff>91440</xdr:rowOff>
    </xdr:from>
    <xdr:to>
      <xdr:col>6</xdr:col>
      <xdr:colOff>198120</xdr:colOff>
      <xdr:row>42</xdr:row>
      <xdr:rowOff>137160</xdr:rowOff>
    </xdr:to>
    <xdr:sp macro="" textlink="">
      <xdr:nvSpPr>
        <xdr:cNvPr id="24" name="Rectangle 23">
          <a:extLst>
            <a:ext uri="{FF2B5EF4-FFF2-40B4-BE49-F238E27FC236}">
              <a16:creationId xmlns:a16="http://schemas.microsoft.com/office/drawing/2014/main" id="{74FD1427-821F-A2A1-F076-DD9216498BCF}"/>
            </a:ext>
          </a:extLst>
        </xdr:cNvPr>
        <xdr:cNvSpPr/>
      </xdr:nvSpPr>
      <xdr:spPr>
        <a:xfrm>
          <a:off x="38100" y="5029200"/>
          <a:ext cx="3817620" cy="278892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u="sng"/>
            <a:t>Recommendation</a:t>
          </a:r>
          <a:r>
            <a:rPr lang="en-GB" sz="1400"/>
            <a:t>:</a:t>
          </a:r>
        </a:p>
        <a:p>
          <a:pPr marL="285750" indent="-285750" algn="l">
            <a:buFont typeface="Arial" panose="020B0604020202020204" pitchFamily="34" charset="0"/>
            <a:buChar char="•"/>
          </a:pPr>
          <a:r>
            <a:rPr lang="en-GB" sz="1400"/>
            <a:t>It was observed that April generated the highest revenue,</a:t>
          </a:r>
          <a:r>
            <a:rPr lang="en-GB" sz="1400" baseline="0"/>
            <a:t> followed by March with a slight difference while the company needs to improve either by discount or promotion in the month of January as the least generated revenue.</a:t>
          </a:r>
        </a:p>
        <a:p>
          <a:pPr marL="285750" indent="-285750" algn="l">
            <a:buFont typeface="Arial" panose="020B0604020202020204" pitchFamily="34" charset="0"/>
            <a:buChar char="•"/>
          </a:pPr>
          <a:r>
            <a:rPr lang="en-GB" sz="1400" baseline="0"/>
            <a:t>Ontario contributed the highest proportion of the revenue while Quebic has the least proportion of generated revenue. The company needs to identify a necessary measurement.</a:t>
          </a:r>
          <a:endParaRPr lang="en-GB"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ole Adedokun" refreshedDate="45366.821878009257" createdVersion="8" refreshedVersion="8" minRefreshableVersion="3" recordCount="1412" xr:uid="{42E12E32-EC73-4C4E-AF64-CE5A0E3AE7DD}">
  <cacheSource type="worksheet">
    <worksheetSource name="Table35"/>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Year" numFmtId="14">
      <sharedItems count="1">
        <s v="2015"/>
      </sharedItems>
    </cacheField>
    <cacheField name="Month" numFmtId="14">
      <sharedItems count="6">
        <s v="February"/>
        <s v="May"/>
        <s v="June"/>
        <s v="April"/>
        <s v="March"/>
        <s v="January"/>
      </sharedItems>
    </cacheField>
    <cacheField name="Weekdays" numFmtId="14">
      <sharedItems count="7">
        <s v="Monday"/>
        <s v="Sunday"/>
        <s v="Thursday"/>
        <s v="Friday"/>
        <s v="Tuesday"/>
        <s v="Wednesday"/>
        <s v="Satur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Manufacturer Name" numFmtId="0">
      <sharedItems/>
    </cacheField>
    <cacheField name="State" numFmtId="0">
      <sharedItems count="5">
        <s v="Ontario"/>
        <s v="Manitoba"/>
        <s v="Quebec"/>
        <s v="Alberta"/>
        <s v="British Columbia"/>
      </sharedItems>
    </cacheField>
  </cacheFields>
  <extLst>
    <ext xmlns:x14="http://schemas.microsoft.com/office/spreadsheetml/2009/9/main" uri="{725AE2AE-9491-48be-B2B4-4EB974FC3084}">
      <x14:pivotCacheDefinition pivotCacheId="937950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x v="0"/>
    <x v="0"/>
    <s v="M5R"/>
    <n v="1"/>
    <x v="0"/>
    <s v="Canada"/>
    <x v="0"/>
    <x v="0"/>
    <x v="0"/>
    <n v="4"/>
    <s v="Currus"/>
    <x v="0"/>
  </r>
  <r>
    <n v="1517"/>
    <d v="2015-05-31T00:00:00"/>
    <x v="0"/>
    <x v="1"/>
    <x v="1"/>
    <s v="R3G"/>
    <n v="1"/>
    <x v="1"/>
    <s v="Canada"/>
    <x v="1"/>
    <x v="1"/>
    <x v="1"/>
    <n v="12"/>
    <s v="Quibus"/>
    <x v="1"/>
  </r>
  <r>
    <n v="615"/>
    <d v="2015-05-31T00:00:00"/>
    <x v="0"/>
    <x v="1"/>
    <x v="1"/>
    <s v="M4V"/>
    <n v="1"/>
    <x v="2"/>
    <s v="Canada"/>
    <x v="2"/>
    <x v="2"/>
    <x v="2"/>
    <n v="7"/>
    <s v="VanArsdel"/>
    <x v="0"/>
  </r>
  <r>
    <n v="1530"/>
    <d v="2015-05-31T00:00:00"/>
    <x v="0"/>
    <x v="1"/>
    <x v="1"/>
    <s v="R3H"/>
    <n v="1"/>
    <x v="3"/>
    <s v="Canada"/>
    <x v="3"/>
    <x v="1"/>
    <x v="1"/>
    <n v="12"/>
    <s v="Quibus"/>
    <x v="1"/>
  </r>
  <r>
    <n v="1226"/>
    <d v="2015-06-01T00:00:00"/>
    <x v="0"/>
    <x v="2"/>
    <x v="0"/>
    <s v="L5P"/>
    <n v="1"/>
    <x v="4"/>
    <s v="Canada"/>
    <x v="4"/>
    <x v="2"/>
    <x v="2"/>
    <n v="10"/>
    <s v="Pirum"/>
    <x v="0"/>
  </r>
  <r>
    <n v="1809"/>
    <d v="2015-06-01T00:00:00"/>
    <x v="0"/>
    <x v="2"/>
    <x v="0"/>
    <s v="L5R"/>
    <n v="1"/>
    <x v="5"/>
    <s v="Canada"/>
    <x v="5"/>
    <x v="3"/>
    <x v="3"/>
    <n v="11"/>
    <s v="Pomum"/>
    <x v="0"/>
  </r>
  <r>
    <n v="1212"/>
    <d v="2015-06-01T00:00:00"/>
    <x v="0"/>
    <x v="2"/>
    <x v="0"/>
    <s v="L5N"/>
    <n v="1"/>
    <x v="6"/>
    <s v="Canada"/>
    <x v="6"/>
    <x v="2"/>
    <x v="2"/>
    <n v="10"/>
    <s v="Pirum"/>
    <x v="0"/>
  </r>
  <r>
    <n v="1821"/>
    <d v="2015-06-01T00:00:00"/>
    <x v="0"/>
    <x v="2"/>
    <x v="0"/>
    <s v="L5R"/>
    <n v="1"/>
    <x v="7"/>
    <s v="Canada"/>
    <x v="7"/>
    <x v="3"/>
    <x v="3"/>
    <n v="11"/>
    <s v="Pomum"/>
    <x v="0"/>
  </r>
  <r>
    <n v="1223"/>
    <d v="2015-06-01T00:00:00"/>
    <x v="0"/>
    <x v="2"/>
    <x v="0"/>
    <s v="M4K"/>
    <n v="1"/>
    <x v="8"/>
    <s v="Canada"/>
    <x v="8"/>
    <x v="2"/>
    <x v="2"/>
    <n v="10"/>
    <s v="Pirum"/>
    <x v="0"/>
  </r>
  <r>
    <n v="1850"/>
    <d v="2015-06-01T00:00:00"/>
    <x v="0"/>
    <x v="2"/>
    <x v="0"/>
    <s v="L5L"/>
    <n v="1"/>
    <x v="9"/>
    <s v="Canada"/>
    <x v="9"/>
    <x v="3"/>
    <x v="3"/>
    <n v="11"/>
    <s v="Pomum"/>
    <x v="0"/>
  </r>
  <r>
    <n v="993"/>
    <d v="2015-05-28T00:00:00"/>
    <x v="0"/>
    <x v="1"/>
    <x v="2"/>
    <s v="R3V"/>
    <n v="1"/>
    <x v="10"/>
    <s v="Canada"/>
    <x v="10"/>
    <x v="2"/>
    <x v="2"/>
    <n v="8"/>
    <s v="Natura"/>
    <x v="1"/>
  </r>
  <r>
    <n v="1243"/>
    <d v="2015-05-28T00:00:00"/>
    <x v="0"/>
    <x v="1"/>
    <x v="2"/>
    <s v="R3V"/>
    <n v="1"/>
    <x v="11"/>
    <s v="Canada"/>
    <x v="11"/>
    <x v="0"/>
    <x v="1"/>
    <n v="12"/>
    <s v="Quibus"/>
    <x v="1"/>
  </r>
  <r>
    <n v="2350"/>
    <d v="2015-05-28T00:00:00"/>
    <x v="0"/>
    <x v="1"/>
    <x v="2"/>
    <s v="L5G"/>
    <n v="1"/>
    <x v="12"/>
    <s v="Canada"/>
    <x v="12"/>
    <x v="2"/>
    <x v="4"/>
    <n v="2"/>
    <s v="Aliqui"/>
    <x v="0"/>
  </r>
  <r>
    <n v="1530"/>
    <d v="2015-05-28T00:00:00"/>
    <x v="0"/>
    <x v="1"/>
    <x v="2"/>
    <s v="M6G"/>
    <n v="1"/>
    <x v="13"/>
    <s v="Canada"/>
    <x v="3"/>
    <x v="1"/>
    <x v="1"/>
    <n v="12"/>
    <s v="Quibus"/>
    <x v="0"/>
  </r>
  <r>
    <n v="2240"/>
    <d v="2015-05-28T00:00:00"/>
    <x v="0"/>
    <x v="1"/>
    <x v="2"/>
    <s v="M4P"/>
    <n v="1"/>
    <x v="14"/>
    <s v="Canada"/>
    <x v="13"/>
    <x v="1"/>
    <x v="1"/>
    <n v="2"/>
    <s v="Aliqui"/>
    <x v="0"/>
  </r>
  <r>
    <n v="2365"/>
    <d v="2015-05-28T00:00:00"/>
    <x v="0"/>
    <x v="1"/>
    <x v="2"/>
    <s v="R3G"/>
    <n v="1"/>
    <x v="15"/>
    <s v="Canada"/>
    <x v="14"/>
    <x v="2"/>
    <x v="2"/>
    <n v="2"/>
    <s v="Aliqui"/>
    <x v="1"/>
  </r>
  <r>
    <n v="2206"/>
    <d v="2015-05-29T00:00:00"/>
    <x v="0"/>
    <x v="1"/>
    <x v="3"/>
    <s v="R3V"/>
    <n v="1"/>
    <x v="16"/>
    <s v="Canada"/>
    <x v="15"/>
    <x v="1"/>
    <x v="1"/>
    <n v="2"/>
    <s v="Aliqui"/>
    <x v="1"/>
  </r>
  <r>
    <n v="2219"/>
    <d v="2015-05-29T00:00:00"/>
    <x v="0"/>
    <x v="1"/>
    <x v="3"/>
    <s v="M6S"/>
    <n v="1"/>
    <x v="17"/>
    <s v="Canada"/>
    <x v="16"/>
    <x v="1"/>
    <x v="1"/>
    <n v="2"/>
    <s v="Aliqui"/>
    <x v="0"/>
  </r>
  <r>
    <n v="993"/>
    <d v="2015-05-29T00:00:00"/>
    <x v="0"/>
    <x v="1"/>
    <x v="3"/>
    <s v="R3B"/>
    <n v="1"/>
    <x v="0"/>
    <s v="Canada"/>
    <x v="10"/>
    <x v="2"/>
    <x v="2"/>
    <n v="8"/>
    <s v="Natura"/>
    <x v="1"/>
  </r>
  <r>
    <n v="2275"/>
    <d v="2015-05-29T00:00:00"/>
    <x v="0"/>
    <x v="1"/>
    <x v="3"/>
    <s v="M6S"/>
    <n v="1"/>
    <x v="18"/>
    <s v="Canada"/>
    <x v="17"/>
    <x v="1"/>
    <x v="5"/>
    <n v="2"/>
    <s v="Aliqui"/>
    <x v="0"/>
  </r>
  <r>
    <n v="2343"/>
    <d v="2015-05-29T00:00:00"/>
    <x v="0"/>
    <x v="1"/>
    <x v="3"/>
    <s v="M5X"/>
    <n v="1"/>
    <x v="19"/>
    <s v="Canada"/>
    <x v="18"/>
    <x v="2"/>
    <x v="4"/>
    <n v="2"/>
    <s v="Aliqui"/>
    <x v="0"/>
  </r>
  <r>
    <n v="491"/>
    <d v="2015-05-29T00:00:00"/>
    <x v="0"/>
    <x v="1"/>
    <x v="3"/>
    <s v="M5X"/>
    <n v="1"/>
    <x v="20"/>
    <s v="Canada"/>
    <x v="19"/>
    <x v="2"/>
    <x v="6"/>
    <n v="7"/>
    <s v="VanArsdel"/>
    <x v="0"/>
  </r>
  <r>
    <n v="690"/>
    <d v="2015-05-25T00:00:00"/>
    <x v="0"/>
    <x v="1"/>
    <x v="0"/>
    <s v="M4E"/>
    <n v="1"/>
    <x v="0"/>
    <s v="Canada"/>
    <x v="20"/>
    <x v="2"/>
    <x v="2"/>
    <n v="7"/>
    <s v="VanArsdel"/>
    <x v="0"/>
  </r>
  <r>
    <n v="690"/>
    <d v="2015-05-25T00:00:00"/>
    <x v="0"/>
    <x v="1"/>
    <x v="0"/>
    <s v="M4N"/>
    <n v="1"/>
    <x v="0"/>
    <s v="Canada"/>
    <x v="20"/>
    <x v="2"/>
    <x v="2"/>
    <n v="7"/>
    <s v="VanArsdel"/>
    <x v="0"/>
  </r>
  <r>
    <n v="487"/>
    <d v="2015-05-25T00:00:00"/>
    <x v="0"/>
    <x v="1"/>
    <x v="0"/>
    <s v="L4X"/>
    <n v="1"/>
    <x v="21"/>
    <s v="Canada"/>
    <x v="21"/>
    <x v="2"/>
    <x v="6"/>
    <n v="7"/>
    <s v="VanArsdel"/>
    <x v="0"/>
  </r>
  <r>
    <n v="2332"/>
    <d v="2015-05-26T00:00:00"/>
    <x v="0"/>
    <x v="1"/>
    <x v="4"/>
    <s v="M4E"/>
    <n v="1"/>
    <x v="22"/>
    <s v="Canada"/>
    <x v="22"/>
    <x v="2"/>
    <x v="4"/>
    <n v="2"/>
    <s v="Aliqui"/>
    <x v="0"/>
  </r>
  <r>
    <n v="2405"/>
    <d v="2015-05-26T00:00:00"/>
    <x v="0"/>
    <x v="1"/>
    <x v="4"/>
    <s v="M7Y"/>
    <n v="1"/>
    <x v="23"/>
    <s v="Canada"/>
    <x v="23"/>
    <x v="3"/>
    <x v="3"/>
    <n v="2"/>
    <s v="Aliqui"/>
    <x v="0"/>
  </r>
  <r>
    <n v="2367"/>
    <d v="2015-05-26T00:00:00"/>
    <x v="0"/>
    <x v="1"/>
    <x v="4"/>
    <s v="K1R"/>
    <n v="1"/>
    <x v="24"/>
    <s v="Canada"/>
    <x v="24"/>
    <x v="2"/>
    <x v="2"/>
    <n v="2"/>
    <s v="Aliqui"/>
    <x v="0"/>
  </r>
  <r>
    <n v="244"/>
    <d v="2015-05-27T00:00:00"/>
    <x v="0"/>
    <x v="1"/>
    <x v="5"/>
    <s v="L5N"/>
    <n v="1"/>
    <x v="25"/>
    <s v="Canada"/>
    <x v="25"/>
    <x v="2"/>
    <x v="7"/>
    <n v="5"/>
    <s v="Fama"/>
    <x v="0"/>
  </r>
  <r>
    <n v="993"/>
    <d v="2015-05-27T00:00:00"/>
    <x v="0"/>
    <x v="1"/>
    <x v="5"/>
    <s v="R3G"/>
    <n v="1"/>
    <x v="10"/>
    <s v="Canada"/>
    <x v="10"/>
    <x v="2"/>
    <x v="2"/>
    <n v="8"/>
    <s v="Natura"/>
    <x v="1"/>
  </r>
  <r>
    <n v="2097"/>
    <d v="2015-06-21T00:00:00"/>
    <x v="0"/>
    <x v="2"/>
    <x v="1"/>
    <s v="R3G"/>
    <n v="1"/>
    <x v="26"/>
    <s v="Canada"/>
    <x v="26"/>
    <x v="3"/>
    <x v="3"/>
    <n v="4"/>
    <s v="Currus"/>
    <x v="1"/>
  </r>
  <r>
    <n v="927"/>
    <d v="2015-06-22T00:00:00"/>
    <x v="0"/>
    <x v="2"/>
    <x v="0"/>
    <s v="M6G"/>
    <n v="1"/>
    <x v="27"/>
    <s v="Canada"/>
    <x v="27"/>
    <x v="2"/>
    <x v="4"/>
    <n v="8"/>
    <s v="Natura"/>
    <x v="0"/>
  </r>
  <r>
    <n v="590"/>
    <d v="2015-06-22T00:00:00"/>
    <x v="0"/>
    <x v="2"/>
    <x v="0"/>
    <s v="L5P"/>
    <n v="1"/>
    <x v="20"/>
    <s v="Canada"/>
    <x v="20"/>
    <x v="2"/>
    <x v="2"/>
    <n v="7"/>
    <s v="VanArsdel"/>
    <x v="0"/>
  </r>
  <r>
    <n v="491"/>
    <d v="2015-06-22T00:00:00"/>
    <x v="0"/>
    <x v="2"/>
    <x v="0"/>
    <s v="R2W"/>
    <n v="1"/>
    <x v="20"/>
    <s v="Canada"/>
    <x v="19"/>
    <x v="2"/>
    <x v="6"/>
    <n v="7"/>
    <s v="VanArsdel"/>
    <x v="1"/>
  </r>
  <r>
    <n v="2359"/>
    <d v="2015-06-22T00:00:00"/>
    <x v="0"/>
    <x v="2"/>
    <x v="0"/>
    <s v="M4N"/>
    <n v="1"/>
    <x v="28"/>
    <s v="Canada"/>
    <x v="28"/>
    <x v="2"/>
    <x v="2"/>
    <n v="2"/>
    <s v="Aliqui"/>
    <x v="0"/>
  </r>
  <r>
    <n v="1714"/>
    <d v="2015-06-22T00:00:00"/>
    <x v="0"/>
    <x v="2"/>
    <x v="0"/>
    <s v="R3H"/>
    <n v="1"/>
    <x v="29"/>
    <s v="Canada"/>
    <x v="29"/>
    <x v="3"/>
    <x v="3"/>
    <n v="13"/>
    <s v="Salvus"/>
    <x v="1"/>
  </r>
  <r>
    <n v="942"/>
    <d v="2015-04-08T00:00:00"/>
    <x v="0"/>
    <x v="3"/>
    <x v="5"/>
    <s v="R3G"/>
    <n v="1"/>
    <x v="30"/>
    <s v="Canada"/>
    <x v="30"/>
    <x v="2"/>
    <x v="2"/>
    <n v="8"/>
    <s v="Natura"/>
    <x v="1"/>
  </r>
  <r>
    <n v="1180"/>
    <d v="2015-04-08T00:00:00"/>
    <x v="0"/>
    <x v="3"/>
    <x v="5"/>
    <s v="L5G"/>
    <n v="1"/>
    <x v="27"/>
    <s v="Canada"/>
    <x v="31"/>
    <x v="2"/>
    <x v="4"/>
    <n v="10"/>
    <s v="Pirum"/>
    <x v="0"/>
  </r>
  <r>
    <n v="1517"/>
    <d v="2015-04-08T00:00:00"/>
    <x v="0"/>
    <x v="3"/>
    <x v="5"/>
    <s v="K1Z"/>
    <n v="1"/>
    <x v="31"/>
    <s v="Canada"/>
    <x v="1"/>
    <x v="1"/>
    <x v="1"/>
    <n v="12"/>
    <s v="Quibus"/>
    <x v="0"/>
  </r>
  <r>
    <n v="674"/>
    <d v="2015-04-05T00:00:00"/>
    <x v="0"/>
    <x v="3"/>
    <x v="1"/>
    <s v="M5S"/>
    <n v="1"/>
    <x v="32"/>
    <s v="Canada"/>
    <x v="32"/>
    <x v="2"/>
    <x v="2"/>
    <n v="7"/>
    <s v="VanArsdel"/>
    <x v="0"/>
  </r>
  <r>
    <n v="1049"/>
    <d v="2015-03-15T00:00:00"/>
    <x v="0"/>
    <x v="4"/>
    <x v="1"/>
    <s v="R3G"/>
    <n v="1"/>
    <x v="33"/>
    <s v="Canada"/>
    <x v="33"/>
    <x v="0"/>
    <x v="0"/>
    <n v="10"/>
    <s v="Pirum"/>
    <x v="1"/>
  </r>
  <r>
    <n v="1129"/>
    <d v="2015-03-15T00:00:00"/>
    <x v="0"/>
    <x v="4"/>
    <x v="1"/>
    <s v="L5P"/>
    <n v="1"/>
    <x v="34"/>
    <s v="Canada"/>
    <x v="34"/>
    <x v="2"/>
    <x v="6"/>
    <n v="10"/>
    <s v="Pirum"/>
    <x v="0"/>
  </r>
  <r>
    <n v="2069"/>
    <d v="2015-03-16T00:00:00"/>
    <x v="0"/>
    <x v="4"/>
    <x v="0"/>
    <s v="K1R"/>
    <n v="1"/>
    <x v="35"/>
    <s v="Canada"/>
    <x v="35"/>
    <x v="2"/>
    <x v="2"/>
    <n v="4"/>
    <s v="Currus"/>
    <x v="0"/>
  </r>
  <r>
    <n v="585"/>
    <d v="2015-03-23T00:00:00"/>
    <x v="0"/>
    <x v="4"/>
    <x v="0"/>
    <s v="M6H"/>
    <n v="1"/>
    <x v="36"/>
    <s v="Canada"/>
    <x v="36"/>
    <x v="2"/>
    <x v="2"/>
    <n v="7"/>
    <s v="VanArsdel"/>
    <x v="0"/>
  </r>
  <r>
    <n v="1137"/>
    <d v="2015-03-23T00:00:00"/>
    <x v="0"/>
    <x v="4"/>
    <x v="0"/>
    <s v="M6S"/>
    <n v="1"/>
    <x v="37"/>
    <s v="Canada"/>
    <x v="37"/>
    <x v="2"/>
    <x v="6"/>
    <n v="10"/>
    <s v="Pirum"/>
    <x v="0"/>
  </r>
  <r>
    <n v="2384"/>
    <d v="2015-03-23T00:00:00"/>
    <x v="0"/>
    <x v="4"/>
    <x v="0"/>
    <s v="M5X"/>
    <n v="1"/>
    <x v="38"/>
    <s v="Canada"/>
    <x v="38"/>
    <x v="2"/>
    <x v="2"/>
    <n v="2"/>
    <s v="Aliqui"/>
    <x v="0"/>
  </r>
  <r>
    <n v="690"/>
    <d v="2015-03-23T00:00:00"/>
    <x v="0"/>
    <x v="4"/>
    <x v="0"/>
    <s v="M6H"/>
    <n v="1"/>
    <x v="0"/>
    <s v="Canada"/>
    <x v="20"/>
    <x v="2"/>
    <x v="2"/>
    <n v="7"/>
    <s v="VanArsdel"/>
    <x v="0"/>
  </r>
  <r>
    <n v="1958"/>
    <d v="2015-03-23T00:00:00"/>
    <x v="0"/>
    <x v="4"/>
    <x v="0"/>
    <s v="M4X"/>
    <n v="1"/>
    <x v="39"/>
    <s v="Canada"/>
    <x v="39"/>
    <x v="1"/>
    <x v="1"/>
    <n v="4"/>
    <s v="Currus"/>
    <x v="0"/>
  </r>
  <r>
    <n v="491"/>
    <d v="2015-03-24T00:00:00"/>
    <x v="0"/>
    <x v="4"/>
    <x v="4"/>
    <s v="R3H"/>
    <n v="1"/>
    <x v="20"/>
    <s v="Canada"/>
    <x v="19"/>
    <x v="2"/>
    <x v="6"/>
    <n v="7"/>
    <s v="VanArsdel"/>
    <x v="1"/>
  </r>
  <r>
    <n v="1722"/>
    <d v="2015-04-06T00:00:00"/>
    <x v="0"/>
    <x v="3"/>
    <x v="0"/>
    <s v="H1B"/>
    <n v="2"/>
    <x v="40"/>
    <s v="Canada"/>
    <x v="40"/>
    <x v="3"/>
    <x v="3"/>
    <n v="13"/>
    <s v="Salvus"/>
    <x v="2"/>
  </r>
  <r>
    <n v="959"/>
    <d v="2015-04-06T00:00:00"/>
    <x v="0"/>
    <x v="3"/>
    <x v="0"/>
    <s v="M4P"/>
    <n v="1"/>
    <x v="41"/>
    <s v="Canada"/>
    <x v="41"/>
    <x v="2"/>
    <x v="2"/>
    <n v="8"/>
    <s v="Natura"/>
    <x v="0"/>
  </r>
  <r>
    <n v="2143"/>
    <d v="2015-04-06T00:00:00"/>
    <x v="0"/>
    <x v="3"/>
    <x v="0"/>
    <s v="M7Y"/>
    <n v="1"/>
    <x v="42"/>
    <s v="Canada"/>
    <x v="42"/>
    <x v="2"/>
    <x v="7"/>
    <n v="14"/>
    <s v="Victoria"/>
    <x v="0"/>
  </r>
  <r>
    <n v="2150"/>
    <d v="2015-04-06T00:00:00"/>
    <x v="0"/>
    <x v="3"/>
    <x v="0"/>
    <s v="R3G"/>
    <n v="1"/>
    <x v="27"/>
    <s v="Canada"/>
    <x v="43"/>
    <x v="2"/>
    <x v="4"/>
    <n v="14"/>
    <s v="Victoria"/>
    <x v="1"/>
  </r>
  <r>
    <n v="1060"/>
    <d v="2015-04-30T00:00:00"/>
    <x v="0"/>
    <x v="3"/>
    <x v="2"/>
    <s v="R3N"/>
    <n v="1"/>
    <x v="17"/>
    <s v="Canada"/>
    <x v="44"/>
    <x v="1"/>
    <x v="1"/>
    <n v="10"/>
    <s v="Pirum"/>
    <x v="1"/>
  </r>
  <r>
    <n v="2215"/>
    <d v="2015-04-30T00:00:00"/>
    <x v="0"/>
    <x v="3"/>
    <x v="2"/>
    <s v="R3B"/>
    <n v="1"/>
    <x v="18"/>
    <s v="Canada"/>
    <x v="45"/>
    <x v="1"/>
    <x v="1"/>
    <n v="2"/>
    <s v="Aliqui"/>
    <x v="1"/>
  </r>
  <r>
    <n v="2099"/>
    <d v="2015-04-30T00:00:00"/>
    <x v="0"/>
    <x v="3"/>
    <x v="2"/>
    <s v="L5N"/>
    <n v="1"/>
    <x v="43"/>
    <s v="Canada"/>
    <x v="46"/>
    <x v="3"/>
    <x v="3"/>
    <n v="4"/>
    <s v="Currus"/>
    <x v="0"/>
  </r>
  <r>
    <n v="487"/>
    <d v="2015-04-30T00:00:00"/>
    <x v="0"/>
    <x v="3"/>
    <x v="2"/>
    <s v="M6H"/>
    <n v="1"/>
    <x v="21"/>
    <s v="Canada"/>
    <x v="21"/>
    <x v="2"/>
    <x v="6"/>
    <n v="7"/>
    <s v="VanArsdel"/>
    <x v="0"/>
  </r>
  <r>
    <n v="690"/>
    <d v="2015-01-31T00:00:00"/>
    <x v="0"/>
    <x v="5"/>
    <x v="6"/>
    <s v="L5G"/>
    <n v="1"/>
    <x v="0"/>
    <s v="Canada"/>
    <x v="20"/>
    <x v="2"/>
    <x v="2"/>
    <n v="7"/>
    <s v="VanArsdel"/>
    <x v="0"/>
  </r>
  <r>
    <n v="1077"/>
    <d v="2015-02-01T00:00:00"/>
    <x v="0"/>
    <x v="0"/>
    <x v="1"/>
    <s v="R3B"/>
    <n v="1"/>
    <x v="44"/>
    <s v="Canada"/>
    <x v="47"/>
    <x v="1"/>
    <x v="1"/>
    <n v="10"/>
    <s v="Pirum"/>
    <x v="1"/>
  </r>
  <r>
    <n v="1078"/>
    <d v="2015-02-01T00:00:00"/>
    <x v="0"/>
    <x v="0"/>
    <x v="1"/>
    <s v="R3B"/>
    <n v="1"/>
    <x v="44"/>
    <s v="Canada"/>
    <x v="48"/>
    <x v="1"/>
    <x v="1"/>
    <n v="10"/>
    <s v="Pirum"/>
    <x v="1"/>
  </r>
  <r>
    <n v="535"/>
    <d v="2015-02-02T00:00:00"/>
    <x v="0"/>
    <x v="0"/>
    <x v="0"/>
    <s v="L5G"/>
    <n v="1"/>
    <x v="45"/>
    <s v="Canada"/>
    <x v="49"/>
    <x v="2"/>
    <x v="4"/>
    <n v="7"/>
    <s v="VanArsdel"/>
    <x v="0"/>
  </r>
  <r>
    <n v="907"/>
    <d v="2015-02-15T00:00:00"/>
    <x v="0"/>
    <x v="0"/>
    <x v="1"/>
    <s v="M7Y"/>
    <n v="1"/>
    <x v="46"/>
    <s v="Canada"/>
    <x v="50"/>
    <x v="2"/>
    <x v="4"/>
    <n v="8"/>
    <s v="Natura"/>
    <x v="0"/>
  </r>
  <r>
    <n v="491"/>
    <d v="2015-02-15T00:00:00"/>
    <x v="0"/>
    <x v="0"/>
    <x v="1"/>
    <s v="M7Y"/>
    <n v="1"/>
    <x v="20"/>
    <s v="Canada"/>
    <x v="19"/>
    <x v="2"/>
    <x v="6"/>
    <n v="7"/>
    <s v="VanArsdel"/>
    <x v="0"/>
  </r>
  <r>
    <n v="907"/>
    <d v="2015-02-05T00:00:00"/>
    <x v="0"/>
    <x v="0"/>
    <x v="2"/>
    <s v="M6S"/>
    <n v="1"/>
    <x v="46"/>
    <s v="Canada"/>
    <x v="50"/>
    <x v="2"/>
    <x v="4"/>
    <n v="8"/>
    <s v="Natura"/>
    <x v="0"/>
  </r>
  <r>
    <n v="978"/>
    <d v="2015-02-05T00:00:00"/>
    <x v="0"/>
    <x v="0"/>
    <x v="2"/>
    <s v="R3W"/>
    <n v="1"/>
    <x v="47"/>
    <s v="Canada"/>
    <x v="51"/>
    <x v="2"/>
    <x v="2"/>
    <n v="8"/>
    <s v="Natura"/>
    <x v="1"/>
  </r>
  <r>
    <n v="2225"/>
    <d v="2015-02-18T00:00:00"/>
    <x v="0"/>
    <x v="0"/>
    <x v="5"/>
    <s v="L5N"/>
    <n v="1"/>
    <x v="48"/>
    <s v="Canada"/>
    <x v="52"/>
    <x v="1"/>
    <x v="1"/>
    <n v="2"/>
    <s v="Aliqui"/>
    <x v="0"/>
  </r>
  <r>
    <n v="2224"/>
    <d v="2015-02-18T00:00:00"/>
    <x v="0"/>
    <x v="0"/>
    <x v="5"/>
    <s v="L5N"/>
    <n v="1"/>
    <x v="48"/>
    <s v="Canada"/>
    <x v="53"/>
    <x v="1"/>
    <x v="1"/>
    <n v="2"/>
    <s v="Aliqui"/>
    <x v="0"/>
  </r>
  <r>
    <n v="1180"/>
    <d v="2015-02-18T00:00:00"/>
    <x v="0"/>
    <x v="0"/>
    <x v="5"/>
    <s v="L5T"/>
    <n v="1"/>
    <x v="27"/>
    <s v="Canada"/>
    <x v="31"/>
    <x v="2"/>
    <x v="4"/>
    <n v="10"/>
    <s v="Pirum"/>
    <x v="0"/>
  </r>
  <r>
    <n v="438"/>
    <d v="2015-03-31T00:00:00"/>
    <x v="0"/>
    <x v="4"/>
    <x v="4"/>
    <s v="R3K"/>
    <n v="1"/>
    <x v="49"/>
    <s v="Canada"/>
    <x v="54"/>
    <x v="2"/>
    <x v="6"/>
    <n v="7"/>
    <s v="VanArsdel"/>
    <x v="1"/>
  </r>
  <r>
    <n v="927"/>
    <d v="2015-03-31T00:00:00"/>
    <x v="0"/>
    <x v="4"/>
    <x v="4"/>
    <s v="M6H"/>
    <n v="1"/>
    <x v="27"/>
    <s v="Canada"/>
    <x v="27"/>
    <x v="2"/>
    <x v="4"/>
    <n v="8"/>
    <s v="Natura"/>
    <x v="0"/>
  </r>
  <r>
    <n v="927"/>
    <d v="2015-03-31T00:00:00"/>
    <x v="0"/>
    <x v="4"/>
    <x v="4"/>
    <s v="M6S"/>
    <n v="1"/>
    <x v="27"/>
    <s v="Canada"/>
    <x v="27"/>
    <x v="2"/>
    <x v="4"/>
    <n v="8"/>
    <s v="Natura"/>
    <x v="0"/>
  </r>
  <r>
    <n v="690"/>
    <d v="2015-03-14T00:00:00"/>
    <x v="0"/>
    <x v="4"/>
    <x v="6"/>
    <s v="M5X"/>
    <n v="1"/>
    <x v="0"/>
    <s v="Canada"/>
    <x v="20"/>
    <x v="2"/>
    <x v="2"/>
    <n v="7"/>
    <s v="VanArsdel"/>
    <x v="0"/>
  </r>
  <r>
    <n v="1339"/>
    <d v="2015-03-15T00:00:00"/>
    <x v="0"/>
    <x v="4"/>
    <x v="1"/>
    <s v="L5R"/>
    <n v="1"/>
    <x v="50"/>
    <s v="Canada"/>
    <x v="55"/>
    <x v="1"/>
    <x v="1"/>
    <n v="12"/>
    <s v="Quibus"/>
    <x v="0"/>
  </r>
  <r>
    <n v="487"/>
    <d v="2015-03-15T00:00:00"/>
    <x v="0"/>
    <x v="4"/>
    <x v="1"/>
    <s v="M7Y"/>
    <n v="1"/>
    <x v="21"/>
    <s v="Canada"/>
    <x v="21"/>
    <x v="2"/>
    <x v="6"/>
    <n v="7"/>
    <s v="VanArsdel"/>
    <x v="0"/>
  </r>
  <r>
    <n v="556"/>
    <d v="2015-03-15T00:00:00"/>
    <x v="0"/>
    <x v="4"/>
    <x v="1"/>
    <s v="M6H"/>
    <n v="1"/>
    <x v="51"/>
    <s v="Canada"/>
    <x v="56"/>
    <x v="2"/>
    <x v="2"/>
    <n v="7"/>
    <s v="VanArsdel"/>
    <x v="0"/>
  </r>
  <r>
    <n v="1340"/>
    <d v="2015-03-15T00:00:00"/>
    <x v="0"/>
    <x v="4"/>
    <x v="1"/>
    <s v="L5R"/>
    <n v="1"/>
    <x v="50"/>
    <s v="Canada"/>
    <x v="57"/>
    <x v="1"/>
    <x v="1"/>
    <n v="12"/>
    <s v="Quibus"/>
    <x v="0"/>
  </r>
  <r>
    <n v="907"/>
    <d v="2015-03-15T00:00:00"/>
    <x v="0"/>
    <x v="4"/>
    <x v="1"/>
    <s v="L5T"/>
    <n v="1"/>
    <x v="52"/>
    <s v="Canada"/>
    <x v="50"/>
    <x v="2"/>
    <x v="4"/>
    <n v="8"/>
    <s v="Natura"/>
    <x v="0"/>
  </r>
  <r>
    <n v="506"/>
    <d v="2015-01-30T00:00:00"/>
    <x v="0"/>
    <x v="5"/>
    <x v="3"/>
    <s v="L5P"/>
    <n v="1"/>
    <x v="53"/>
    <s v="Canada"/>
    <x v="58"/>
    <x v="2"/>
    <x v="6"/>
    <n v="7"/>
    <s v="VanArsdel"/>
    <x v="0"/>
  </r>
  <r>
    <n v="578"/>
    <d v="2015-01-30T00:00:00"/>
    <x v="0"/>
    <x v="5"/>
    <x v="3"/>
    <s v="L5N"/>
    <n v="1"/>
    <x v="54"/>
    <s v="Canada"/>
    <x v="59"/>
    <x v="2"/>
    <x v="2"/>
    <n v="7"/>
    <s v="VanArsdel"/>
    <x v="0"/>
  </r>
  <r>
    <n v="993"/>
    <d v="2015-01-30T00:00:00"/>
    <x v="0"/>
    <x v="5"/>
    <x v="3"/>
    <s v="R3V"/>
    <n v="1"/>
    <x v="0"/>
    <s v="Canada"/>
    <x v="10"/>
    <x v="2"/>
    <x v="2"/>
    <n v="8"/>
    <s v="Natura"/>
    <x v="1"/>
  </r>
  <r>
    <n v="996"/>
    <d v="2015-02-09T00:00:00"/>
    <x v="0"/>
    <x v="0"/>
    <x v="0"/>
    <s v="R3E"/>
    <n v="1"/>
    <x v="55"/>
    <s v="Canada"/>
    <x v="60"/>
    <x v="2"/>
    <x v="2"/>
    <n v="8"/>
    <s v="Natura"/>
    <x v="1"/>
  </r>
  <r>
    <n v="604"/>
    <d v="2015-04-02T00:00:00"/>
    <x v="0"/>
    <x v="3"/>
    <x v="2"/>
    <s v="L5H"/>
    <n v="1"/>
    <x v="35"/>
    <s v="Canada"/>
    <x v="61"/>
    <x v="2"/>
    <x v="2"/>
    <n v="7"/>
    <s v="VanArsdel"/>
    <x v="0"/>
  </r>
  <r>
    <n v="2055"/>
    <d v="2015-04-02T00:00:00"/>
    <x v="0"/>
    <x v="3"/>
    <x v="2"/>
    <s v="R3V"/>
    <n v="1"/>
    <x v="56"/>
    <s v="Canada"/>
    <x v="62"/>
    <x v="2"/>
    <x v="4"/>
    <n v="4"/>
    <s v="Currus"/>
    <x v="1"/>
  </r>
  <r>
    <n v="1043"/>
    <d v="2015-03-10T00:00:00"/>
    <x v="0"/>
    <x v="4"/>
    <x v="4"/>
    <s v="R3G"/>
    <n v="1"/>
    <x v="57"/>
    <s v="Canada"/>
    <x v="63"/>
    <x v="0"/>
    <x v="0"/>
    <n v="10"/>
    <s v="Pirum"/>
    <x v="1"/>
  </r>
  <r>
    <n v="2369"/>
    <d v="2015-03-10T00:00:00"/>
    <x v="0"/>
    <x v="4"/>
    <x v="4"/>
    <s v="M4P"/>
    <n v="1"/>
    <x v="58"/>
    <s v="Canada"/>
    <x v="64"/>
    <x v="2"/>
    <x v="2"/>
    <n v="2"/>
    <s v="Aliqui"/>
    <x v="0"/>
  </r>
  <r>
    <n v="733"/>
    <d v="2015-03-10T00:00:00"/>
    <x v="0"/>
    <x v="4"/>
    <x v="4"/>
    <s v="R3B"/>
    <n v="1"/>
    <x v="8"/>
    <s v="Canada"/>
    <x v="65"/>
    <x v="1"/>
    <x v="1"/>
    <n v="8"/>
    <s v="Natura"/>
    <x v="1"/>
  </r>
  <r>
    <n v="995"/>
    <d v="2015-03-10T00:00:00"/>
    <x v="0"/>
    <x v="4"/>
    <x v="4"/>
    <s v="M4V"/>
    <n v="1"/>
    <x v="59"/>
    <s v="Canada"/>
    <x v="66"/>
    <x v="2"/>
    <x v="2"/>
    <n v="8"/>
    <s v="Natura"/>
    <x v="0"/>
  </r>
  <r>
    <n v="457"/>
    <d v="2015-03-10T00:00:00"/>
    <x v="0"/>
    <x v="4"/>
    <x v="4"/>
    <s v="M5X"/>
    <n v="1"/>
    <x v="49"/>
    <s v="Canada"/>
    <x v="67"/>
    <x v="2"/>
    <x v="6"/>
    <n v="7"/>
    <s v="VanArsdel"/>
    <x v="0"/>
  </r>
  <r>
    <n v="2331"/>
    <d v="2015-03-23T00:00:00"/>
    <x v="0"/>
    <x v="4"/>
    <x v="0"/>
    <s v="K1R"/>
    <n v="1"/>
    <x v="60"/>
    <s v="Canada"/>
    <x v="68"/>
    <x v="2"/>
    <x v="4"/>
    <n v="2"/>
    <s v="Aliqui"/>
    <x v="0"/>
  </r>
  <r>
    <n v="977"/>
    <d v="2015-03-23T00:00:00"/>
    <x v="0"/>
    <x v="4"/>
    <x v="0"/>
    <s v="K1H"/>
    <n v="1"/>
    <x v="35"/>
    <s v="Canada"/>
    <x v="69"/>
    <x v="2"/>
    <x v="2"/>
    <n v="8"/>
    <s v="Natura"/>
    <x v="0"/>
  </r>
  <r>
    <n v="1191"/>
    <d v="2015-03-23T00:00:00"/>
    <x v="0"/>
    <x v="4"/>
    <x v="0"/>
    <s v="L5P"/>
    <n v="1"/>
    <x v="61"/>
    <s v="Canada"/>
    <x v="70"/>
    <x v="2"/>
    <x v="4"/>
    <n v="10"/>
    <s v="Pirum"/>
    <x v="0"/>
  </r>
  <r>
    <n v="2225"/>
    <d v="2015-04-03T00:00:00"/>
    <x v="0"/>
    <x v="3"/>
    <x v="3"/>
    <s v="L5N"/>
    <n v="1"/>
    <x v="48"/>
    <s v="Canada"/>
    <x v="52"/>
    <x v="1"/>
    <x v="1"/>
    <n v="2"/>
    <s v="Aliqui"/>
    <x v="0"/>
  </r>
  <r>
    <n v="2224"/>
    <d v="2015-04-03T00:00:00"/>
    <x v="0"/>
    <x v="3"/>
    <x v="3"/>
    <s v="L5N"/>
    <n v="1"/>
    <x v="48"/>
    <s v="Canada"/>
    <x v="53"/>
    <x v="1"/>
    <x v="1"/>
    <n v="2"/>
    <s v="Aliqui"/>
    <x v="0"/>
  </r>
  <r>
    <n v="531"/>
    <d v="2015-01-12T00:00:00"/>
    <x v="0"/>
    <x v="5"/>
    <x v="0"/>
    <s v="M6G"/>
    <n v="1"/>
    <x v="25"/>
    <s v="Canada"/>
    <x v="71"/>
    <x v="2"/>
    <x v="4"/>
    <n v="7"/>
    <s v="VanArsdel"/>
    <x v="0"/>
  </r>
  <r>
    <n v="907"/>
    <d v="2015-01-12T00:00:00"/>
    <x v="0"/>
    <x v="5"/>
    <x v="0"/>
    <s v="L5R"/>
    <n v="1"/>
    <x v="46"/>
    <s v="Canada"/>
    <x v="50"/>
    <x v="2"/>
    <x v="4"/>
    <n v="8"/>
    <s v="Natura"/>
    <x v="0"/>
  </r>
  <r>
    <n v="1714"/>
    <d v="2015-01-13T00:00:00"/>
    <x v="0"/>
    <x v="5"/>
    <x v="4"/>
    <s v="R3G"/>
    <n v="1"/>
    <x v="29"/>
    <s v="Canada"/>
    <x v="29"/>
    <x v="3"/>
    <x v="3"/>
    <n v="13"/>
    <s v="Salvus"/>
    <x v="1"/>
  </r>
  <r>
    <n v="457"/>
    <d v="2015-01-14T00:00:00"/>
    <x v="0"/>
    <x v="5"/>
    <x v="5"/>
    <s v="L5P"/>
    <n v="1"/>
    <x v="49"/>
    <s v="Canada"/>
    <x v="67"/>
    <x v="2"/>
    <x v="6"/>
    <n v="7"/>
    <s v="VanArsdel"/>
    <x v="0"/>
  </r>
  <r>
    <n v="405"/>
    <d v="2015-01-14T00:00:00"/>
    <x v="0"/>
    <x v="5"/>
    <x v="5"/>
    <s v="M4Y"/>
    <n v="1"/>
    <x v="62"/>
    <s v="Canada"/>
    <x v="72"/>
    <x v="2"/>
    <x v="6"/>
    <n v="7"/>
    <s v="VanArsdel"/>
    <x v="0"/>
  </r>
  <r>
    <n v="487"/>
    <d v="2015-01-15T00:00:00"/>
    <x v="0"/>
    <x v="5"/>
    <x v="2"/>
    <s v="M5R"/>
    <n v="1"/>
    <x v="21"/>
    <s v="Canada"/>
    <x v="21"/>
    <x v="2"/>
    <x v="6"/>
    <n v="7"/>
    <s v="VanArsdel"/>
    <x v="0"/>
  </r>
  <r>
    <n v="626"/>
    <d v="2015-01-15T00:00:00"/>
    <x v="0"/>
    <x v="5"/>
    <x v="2"/>
    <s v="H1G"/>
    <n v="1"/>
    <x v="63"/>
    <s v="Canada"/>
    <x v="73"/>
    <x v="2"/>
    <x v="2"/>
    <n v="7"/>
    <s v="VanArsdel"/>
    <x v="2"/>
  </r>
  <r>
    <n v="808"/>
    <d v="2015-01-16T00:00:00"/>
    <x v="0"/>
    <x v="5"/>
    <x v="3"/>
    <s v="K1R"/>
    <n v="1"/>
    <x v="64"/>
    <s v="Canada"/>
    <x v="74"/>
    <x v="1"/>
    <x v="5"/>
    <n v="8"/>
    <s v="Natura"/>
    <x v="0"/>
  </r>
  <r>
    <n v="506"/>
    <d v="2015-03-31T00:00:00"/>
    <x v="0"/>
    <x v="4"/>
    <x v="4"/>
    <s v="L5N"/>
    <n v="1"/>
    <x v="53"/>
    <s v="Canada"/>
    <x v="58"/>
    <x v="2"/>
    <x v="6"/>
    <n v="7"/>
    <s v="VanArsdel"/>
    <x v="0"/>
  </r>
  <r>
    <n v="517"/>
    <d v="2015-03-31T00:00:00"/>
    <x v="0"/>
    <x v="4"/>
    <x v="4"/>
    <s v="M6H"/>
    <n v="1"/>
    <x v="65"/>
    <s v="Canada"/>
    <x v="75"/>
    <x v="2"/>
    <x v="4"/>
    <n v="7"/>
    <s v="VanArsdel"/>
    <x v="0"/>
  </r>
  <r>
    <n v="927"/>
    <d v="2015-03-31T00:00:00"/>
    <x v="0"/>
    <x v="4"/>
    <x v="4"/>
    <s v="L5N"/>
    <n v="1"/>
    <x v="27"/>
    <s v="Canada"/>
    <x v="27"/>
    <x v="2"/>
    <x v="4"/>
    <n v="8"/>
    <s v="Natura"/>
    <x v="0"/>
  </r>
  <r>
    <n v="996"/>
    <d v="2015-03-31T00:00:00"/>
    <x v="0"/>
    <x v="4"/>
    <x v="4"/>
    <s v="M4E"/>
    <n v="1"/>
    <x v="55"/>
    <s v="Canada"/>
    <x v="60"/>
    <x v="2"/>
    <x v="2"/>
    <n v="8"/>
    <s v="Natura"/>
    <x v="0"/>
  </r>
  <r>
    <n v="736"/>
    <d v="2015-04-09T00:00:00"/>
    <x v="0"/>
    <x v="3"/>
    <x v="2"/>
    <s v="M6H"/>
    <n v="1"/>
    <x v="66"/>
    <s v="Canada"/>
    <x v="76"/>
    <x v="1"/>
    <x v="1"/>
    <n v="8"/>
    <s v="Natura"/>
    <x v="0"/>
  </r>
  <r>
    <n v="438"/>
    <d v="2015-04-09T00:00:00"/>
    <x v="0"/>
    <x v="3"/>
    <x v="2"/>
    <s v="R3H"/>
    <n v="1"/>
    <x v="49"/>
    <s v="Canada"/>
    <x v="54"/>
    <x v="2"/>
    <x v="6"/>
    <n v="7"/>
    <s v="VanArsdel"/>
    <x v="1"/>
  </r>
  <r>
    <n v="636"/>
    <d v="2015-04-09T00:00:00"/>
    <x v="0"/>
    <x v="3"/>
    <x v="2"/>
    <s v="M7Y"/>
    <n v="1"/>
    <x v="67"/>
    <s v="Canada"/>
    <x v="77"/>
    <x v="2"/>
    <x v="2"/>
    <n v="7"/>
    <s v="VanArsdel"/>
    <x v="0"/>
  </r>
  <r>
    <n v="1530"/>
    <d v="2015-04-09T00:00:00"/>
    <x v="0"/>
    <x v="3"/>
    <x v="2"/>
    <s v="M5R"/>
    <n v="1"/>
    <x v="13"/>
    <s v="Canada"/>
    <x v="3"/>
    <x v="1"/>
    <x v="1"/>
    <n v="12"/>
    <s v="Quibus"/>
    <x v="0"/>
  </r>
  <r>
    <n v="735"/>
    <d v="2015-04-09T00:00:00"/>
    <x v="0"/>
    <x v="3"/>
    <x v="2"/>
    <s v="M6H"/>
    <n v="1"/>
    <x v="66"/>
    <s v="Canada"/>
    <x v="78"/>
    <x v="1"/>
    <x v="1"/>
    <n v="8"/>
    <s v="Natura"/>
    <x v="0"/>
  </r>
  <r>
    <n v="2224"/>
    <d v="2015-03-17T00:00:00"/>
    <x v="0"/>
    <x v="4"/>
    <x v="4"/>
    <s v="L5P"/>
    <n v="1"/>
    <x v="48"/>
    <s v="Canada"/>
    <x v="53"/>
    <x v="1"/>
    <x v="1"/>
    <n v="2"/>
    <s v="Aliqui"/>
    <x v="0"/>
  </r>
  <r>
    <n v="438"/>
    <d v="2015-04-28T00:00:00"/>
    <x v="0"/>
    <x v="3"/>
    <x v="4"/>
    <s v="K1R"/>
    <n v="1"/>
    <x v="49"/>
    <s v="Canada"/>
    <x v="54"/>
    <x v="2"/>
    <x v="6"/>
    <n v="7"/>
    <s v="VanArsdel"/>
    <x v="0"/>
  </r>
  <r>
    <n v="945"/>
    <d v="2015-04-28T00:00:00"/>
    <x v="0"/>
    <x v="3"/>
    <x v="4"/>
    <s v="R3B"/>
    <n v="1"/>
    <x v="2"/>
    <s v="Canada"/>
    <x v="79"/>
    <x v="2"/>
    <x v="2"/>
    <n v="8"/>
    <s v="Natura"/>
    <x v="1"/>
  </r>
  <r>
    <n v="910"/>
    <d v="2015-04-28T00:00:00"/>
    <x v="0"/>
    <x v="3"/>
    <x v="4"/>
    <s v="L5N"/>
    <n v="1"/>
    <x v="43"/>
    <s v="Canada"/>
    <x v="80"/>
    <x v="2"/>
    <x v="4"/>
    <n v="8"/>
    <s v="Natura"/>
    <x v="0"/>
  </r>
  <r>
    <n v="945"/>
    <d v="2015-04-28T00:00:00"/>
    <x v="0"/>
    <x v="3"/>
    <x v="4"/>
    <s v="R3V"/>
    <n v="2"/>
    <x v="68"/>
    <s v="Canada"/>
    <x v="79"/>
    <x v="2"/>
    <x v="2"/>
    <n v="8"/>
    <s v="Natura"/>
    <x v="1"/>
  </r>
  <r>
    <n v="826"/>
    <d v="2015-04-28T00:00:00"/>
    <x v="0"/>
    <x v="3"/>
    <x v="4"/>
    <s v="R3T"/>
    <n v="1"/>
    <x v="69"/>
    <s v="Canada"/>
    <x v="81"/>
    <x v="2"/>
    <x v="6"/>
    <n v="8"/>
    <s v="Natura"/>
    <x v="1"/>
  </r>
  <r>
    <n v="907"/>
    <d v="2015-04-28T00:00:00"/>
    <x v="0"/>
    <x v="3"/>
    <x v="4"/>
    <s v="R3T"/>
    <n v="1"/>
    <x v="70"/>
    <s v="Canada"/>
    <x v="50"/>
    <x v="2"/>
    <x v="4"/>
    <n v="8"/>
    <s v="Natura"/>
    <x v="1"/>
  </r>
  <r>
    <n v="939"/>
    <d v="2015-04-28T00:00:00"/>
    <x v="0"/>
    <x v="3"/>
    <x v="4"/>
    <s v="R3T"/>
    <n v="1"/>
    <x v="0"/>
    <s v="Canada"/>
    <x v="82"/>
    <x v="2"/>
    <x v="2"/>
    <n v="8"/>
    <s v="Natura"/>
    <x v="1"/>
  </r>
  <r>
    <n v="945"/>
    <d v="2015-04-28T00:00:00"/>
    <x v="0"/>
    <x v="3"/>
    <x v="4"/>
    <s v="R3T"/>
    <n v="1"/>
    <x v="2"/>
    <s v="Canada"/>
    <x v="79"/>
    <x v="2"/>
    <x v="2"/>
    <n v="8"/>
    <s v="Natura"/>
    <x v="1"/>
  </r>
  <r>
    <n v="1019"/>
    <d v="2015-04-28T00:00:00"/>
    <x v="0"/>
    <x v="3"/>
    <x v="4"/>
    <s v="L4X"/>
    <n v="1"/>
    <x v="71"/>
    <s v="Canada"/>
    <x v="83"/>
    <x v="3"/>
    <x v="3"/>
    <n v="8"/>
    <s v="Natura"/>
    <x v="0"/>
  </r>
  <r>
    <n v="579"/>
    <d v="2015-03-16T00:00:00"/>
    <x v="0"/>
    <x v="4"/>
    <x v="0"/>
    <s v="R3H"/>
    <n v="1"/>
    <x v="72"/>
    <s v="Canada"/>
    <x v="84"/>
    <x v="2"/>
    <x v="2"/>
    <n v="7"/>
    <s v="VanArsdel"/>
    <x v="1"/>
  </r>
  <r>
    <n v="760"/>
    <d v="2015-04-06T00:00:00"/>
    <x v="0"/>
    <x v="3"/>
    <x v="0"/>
    <s v="M7Y"/>
    <n v="1"/>
    <x v="73"/>
    <s v="Canada"/>
    <x v="85"/>
    <x v="1"/>
    <x v="1"/>
    <n v="8"/>
    <s v="Natura"/>
    <x v="0"/>
  </r>
  <r>
    <n v="556"/>
    <d v="2015-03-16T00:00:00"/>
    <x v="0"/>
    <x v="4"/>
    <x v="0"/>
    <s v="R3G"/>
    <n v="1"/>
    <x v="51"/>
    <s v="Canada"/>
    <x v="56"/>
    <x v="2"/>
    <x v="2"/>
    <n v="7"/>
    <s v="VanArsdel"/>
    <x v="1"/>
  </r>
  <r>
    <n v="491"/>
    <d v="2015-02-03T00:00:00"/>
    <x v="0"/>
    <x v="0"/>
    <x v="4"/>
    <s v="M7Y"/>
    <n v="1"/>
    <x v="20"/>
    <s v="Canada"/>
    <x v="19"/>
    <x v="2"/>
    <x v="6"/>
    <n v="7"/>
    <s v="VanArsdel"/>
    <x v="0"/>
  </r>
  <r>
    <n v="407"/>
    <d v="2015-02-03T00:00:00"/>
    <x v="0"/>
    <x v="0"/>
    <x v="4"/>
    <s v="M6G"/>
    <n v="1"/>
    <x v="74"/>
    <s v="Canada"/>
    <x v="86"/>
    <x v="2"/>
    <x v="6"/>
    <n v="7"/>
    <s v="VanArsdel"/>
    <x v="0"/>
  </r>
  <r>
    <n v="496"/>
    <d v="2015-02-03T00:00:00"/>
    <x v="0"/>
    <x v="0"/>
    <x v="4"/>
    <s v="L5V"/>
    <n v="1"/>
    <x v="75"/>
    <s v="Canada"/>
    <x v="87"/>
    <x v="2"/>
    <x v="6"/>
    <n v="7"/>
    <s v="VanArsdel"/>
    <x v="0"/>
  </r>
  <r>
    <n v="438"/>
    <d v="2015-02-04T00:00:00"/>
    <x v="0"/>
    <x v="0"/>
    <x v="5"/>
    <s v="L5P"/>
    <n v="1"/>
    <x v="49"/>
    <s v="Canada"/>
    <x v="54"/>
    <x v="2"/>
    <x v="6"/>
    <n v="7"/>
    <s v="VanArsdel"/>
    <x v="0"/>
  </r>
  <r>
    <n v="907"/>
    <d v="2015-02-05T00:00:00"/>
    <x v="0"/>
    <x v="0"/>
    <x v="2"/>
    <s v="L5G"/>
    <n v="1"/>
    <x v="46"/>
    <s v="Canada"/>
    <x v="50"/>
    <x v="2"/>
    <x v="4"/>
    <n v="8"/>
    <s v="Natura"/>
    <x v="0"/>
  </r>
  <r>
    <n v="1134"/>
    <d v="2015-01-08T00:00:00"/>
    <x v="0"/>
    <x v="5"/>
    <x v="2"/>
    <s v="L5T"/>
    <n v="1"/>
    <x v="67"/>
    <s v="Canada"/>
    <x v="88"/>
    <x v="2"/>
    <x v="6"/>
    <n v="10"/>
    <s v="Pirum"/>
    <x v="0"/>
  </r>
  <r>
    <n v="26"/>
    <d v="2015-01-08T00:00:00"/>
    <x v="0"/>
    <x v="5"/>
    <x v="2"/>
    <s v="M5L"/>
    <n v="1"/>
    <x v="76"/>
    <s v="Canada"/>
    <x v="89"/>
    <x v="0"/>
    <x v="0"/>
    <n v="1"/>
    <s v="Abbas"/>
    <x v="0"/>
  </r>
  <r>
    <n v="996"/>
    <d v="2015-01-09T00:00:00"/>
    <x v="0"/>
    <x v="5"/>
    <x v="3"/>
    <s v="R3H"/>
    <n v="1"/>
    <x v="55"/>
    <s v="Canada"/>
    <x v="60"/>
    <x v="2"/>
    <x v="2"/>
    <n v="8"/>
    <s v="Natura"/>
    <x v="1"/>
  </r>
  <r>
    <n v="2361"/>
    <d v="2015-01-09T00:00:00"/>
    <x v="0"/>
    <x v="5"/>
    <x v="3"/>
    <s v="M4N"/>
    <n v="1"/>
    <x v="77"/>
    <s v="Canada"/>
    <x v="90"/>
    <x v="2"/>
    <x v="2"/>
    <n v="2"/>
    <s v="Aliqui"/>
    <x v="0"/>
  </r>
  <r>
    <n v="529"/>
    <d v="2015-01-11T00:00:00"/>
    <x v="0"/>
    <x v="5"/>
    <x v="1"/>
    <s v="R3V"/>
    <n v="1"/>
    <x v="78"/>
    <s v="Canada"/>
    <x v="91"/>
    <x v="2"/>
    <x v="4"/>
    <n v="7"/>
    <s v="VanArsdel"/>
    <x v="1"/>
  </r>
  <r>
    <n v="107"/>
    <d v="2015-01-12T00:00:00"/>
    <x v="0"/>
    <x v="5"/>
    <x v="0"/>
    <s v="M6H"/>
    <n v="1"/>
    <x v="79"/>
    <s v="Canada"/>
    <x v="92"/>
    <x v="2"/>
    <x v="6"/>
    <n v="1"/>
    <s v="Abbas"/>
    <x v="0"/>
  </r>
  <r>
    <n v="1889"/>
    <d v="2015-04-01T00:00:00"/>
    <x v="0"/>
    <x v="3"/>
    <x v="5"/>
    <s v="L4Y"/>
    <n v="1"/>
    <x v="80"/>
    <s v="Canada"/>
    <x v="93"/>
    <x v="2"/>
    <x v="2"/>
    <n v="6"/>
    <s v="Leo"/>
    <x v="0"/>
  </r>
  <r>
    <n v="1518"/>
    <d v="2015-04-08T00:00:00"/>
    <x v="0"/>
    <x v="3"/>
    <x v="5"/>
    <s v="K1Z"/>
    <n v="1"/>
    <x v="31"/>
    <s v="Canada"/>
    <x v="94"/>
    <x v="1"/>
    <x v="1"/>
    <n v="12"/>
    <s v="Quibus"/>
    <x v="0"/>
  </r>
  <r>
    <n v="2368"/>
    <d v="2015-05-25T00:00:00"/>
    <x v="0"/>
    <x v="1"/>
    <x v="0"/>
    <s v="T6R"/>
    <n v="1"/>
    <x v="81"/>
    <s v="Canada"/>
    <x v="95"/>
    <x v="2"/>
    <x v="2"/>
    <n v="2"/>
    <s v="Aliqui"/>
    <x v="3"/>
  </r>
  <r>
    <n v="2369"/>
    <d v="2015-05-25T00:00:00"/>
    <x v="0"/>
    <x v="1"/>
    <x v="0"/>
    <s v="T6E"/>
    <n v="1"/>
    <x v="58"/>
    <s v="Canada"/>
    <x v="64"/>
    <x v="2"/>
    <x v="2"/>
    <n v="2"/>
    <s v="Aliqui"/>
    <x v="3"/>
  </r>
  <r>
    <n v="2055"/>
    <d v="2015-05-31T00:00:00"/>
    <x v="0"/>
    <x v="1"/>
    <x v="1"/>
    <s v="T6E"/>
    <n v="1"/>
    <x v="56"/>
    <s v="Canada"/>
    <x v="62"/>
    <x v="2"/>
    <x v="4"/>
    <n v="4"/>
    <s v="Currus"/>
    <x v="3"/>
  </r>
  <r>
    <n v="793"/>
    <d v="2015-06-01T00:00:00"/>
    <x v="0"/>
    <x v="2"/>
    <x v="0"/>
    <s v="V5W"/>
    <n v="1"/>
    <x v="14"/>
    <s v="Canada"/>
    <x v="96"/>
    <x v="1"/>
    <x v="1"/>
    <n v="8"/>
    <s v="Natura"/>
    <x v="4"/>
  </r>
  <r>
    <n v="1182"/>
    <d v="2015-06-01T00:00:00"/>
    <x v="0"/>
    <x v="2"/>
    <x v="0"/>
    <s v="T6G"/>
    <n v="1"/>
    <x v="82"/>
    <s v="Canada"/>
    <x v="97"/>
    <x v="2"/>
    <x v="4"/>
    <n v="10"/>
    <s v="Pirum"/>
    <x v="3"/>
  </r>
  <r>
    <n v="927"/>
    <d v="2015-06-01T00:00:00"/>
    <x v="0"/>
    <x v="2"/>
    <x v="0"/>
    <s v="V5Z"/>
    <n v="1"/>
    <x v="83"/>
    <s v="Canada"/>
    <x v="27"/>
    <x v="2"/>
    <x v="4"/>
    <n v="8"/>
    <s v="Natura"/>
    <x v="4"/>
  </r>
  <r>
    <n v="993"/>
    <d v="2015-06-01T00:00:00"/>
    <x v="0"/>
    <x v="2"/>
    <x v="0"/>
    <s v="V6Z"/>
    <n v="1"/>
    <x v="0"/>
    <s v="Canada"/>
    <x v="10"/>
    <x v="2"/>
    <x v="2"/>
    <n v="8"/>
    <s v="Natura"/>
    <x v="4"/>
  </r>
  <r>
    <n v="1180"/>
    <d v="2015-06-01T00:00:00"/>
    <x v="0"/>
    <x v="2"/>
    <x v="0"/>
    <s v="T5K"/>
    <n v="1"/>
    <x v="27"/>
    <s v="Canada"/>
    <x v="31"/>
    <x v="2"/>
    <x v="4"/>
    <n v="10"/>
    <s v="Pirum"/>
    <x v="3"/>
  </r>
  <r>
    <n v="1182"/>
    <d v="2015-06-01T00:00:00"/>
    <x v="0"/>
    <x v="2"/>
    <x v="0"/>
    <s v="T6E"/>
    <n v="1"/>
    <x v="84"/>
    <s v="Canada"/>
    <x v="97"/>
    <x v="2"/>
    <x v="4"/>
    <n v="10"/>
    <s v="Pirum"/>
    <x v="3"/>
  </r>
  <r>
    <n v="794"/>
    <d v="2015-06-01T00:00:00"/>
    <x v="0"/>
    <x v="2"/>
    <x v="0"/>
    <s v="V5W"/>
    <n v="1"/>
    <x v="14"/>
    <s v="Canada"/>
    <x v="98"/>
    <x v="1"/>
    <x v="1"/>
    <n v="8"/>
    <s v="Natura"/>
    <x v="4"/>
  </r>
  <r>
    <n v="1391"/>
    <d v="2015-05-28T00:00:00"/>
    <x v="0"/>
    <x v="1"/>
    <x v="2"/>
    <s v="T2X"/>
    <n v="1"/>
    <x v="85"/>
    <s v="Canada"/>
    <x v="99"/>
    <x v="1"/>
    <x v="1"/>
    <n v="12"/>
    <s v="Quibus"/>
    <x v="3"/>
  </r>
  <r>
    <n v="636"/>
    <d v="2015-05-29T00:00:00"/>
    <x v="0"/>
    <x v="1"/>
    <x v="3"/>
    <s v="V6J"/>
    <n v="1"/>
    <x v="86"/>
    <s v="Canada"/>
    <x v="77"/>
    <x v="2"/>
    <x v="2"/>
    <n v="7"/>
    <s v="VanArsdel"/>
    <x v="4"/>
  </r>
  <r>
    <n v="2332"/>
    <d v="2015-05-29T00:00:00"/>
    <x v="0"/>
    <x v="1"/>
    <x v="3"/>
    <s v="T6G"/>
    <n v="1"/>
    <x v="15"/>
    <s v="Canada"/>
    <x v="22"/>
    <x v="2"/>
    <x v="4"/>
    <n v="2"/>
    <s v="Aliqui"/>
    <x v="3"/>
  </r>
  <r>
    <n v="438"/>
    <d v="2015-05-25T00:00:00"/>
    <x v="0"/>
    <x v="1"/>
    <x v="0"/>
    <s v="R2G"/>
    <n v="1"/>
    <x v="49"/>
    <s v="Canada"/>
    <x v="54"/>
    <x v="2"/>
    <x v="6"/>
    <n v="7"/>
    <s v="VanArsdel"/>
    <x v="1"/>
  </r>
  <r>
    <n v="1348"/>
    <d v="2015-05-25T00:00:00"/>
    <x v="0"/>
    <x v="1"/>
    <x v="0"/>
    <s v="T5B"/>
    <n v="1"/>
    <x v="87"/>
    <s v="Canada"/>
    <x v="100"/>
    <x v="1"/>
    <x v="1"/>
    <n v="12"/>
    <s v="Quibus"/>
    <x v="3"/>
  </r>
  <r>
    <n v="394"/>
    <d v="2015-05-25T00:00:00"/>
    <x v="0"/>
    <x v="1"/>
    <x v="0"/>
    <s v="T6T"/>
    <n v="1"/>
    <x v="88"/>
    <s v="Canada"/>
    <x v="101"/>
    <x v="1"/>
    <x v="5"/>
    <n v="7"/>
    <s v="VanArsdel"/>
    <x v="3"/>
  </r>
  <r>
    <n v="438"/>
    <d v="2015-05-25T00:00:00"/>
    <x v="0"/>
    <x v="1"/>
    <x v="0"/>
    <s v="T6P"/>
    <n v="1"/>
    <x v="49"/>
    <s v="Canada"/>
    <x v="54"/>
    <x v="2"/>
    <x v="6"/>
    <n v="7"/>
    <s v="VanArsdel"/>
    <x v="3"/>
  </r>
  <r>
    <n v="506"/>
    <d v="2015-05-25T00:00:00"/>
    <x v="0"/>
    <x v="1"/>
    <x v="0"/>
    <s v="T6G"/>
    <n v="1"/>
    <x v="53"/>
    <s v="Canada"/>
    <x v="58"/>
    <x v="2"/>
    <x v="6"/>
    <n v="7"/>
    <s v="VanArsdel"/>
    <x v="3"/>
  </r>
  <r>
    <n v="443"/>
    <d v="2015-05-26T00:00:00"/>
    <x v="0"/>
    <x v="1"/>
    <x v="4"/>
    <s v="T6G"/>
    <n v="1"/>
    <x v="89"/>
    <s v="Canada"/>
    <x v="102"/>
    <x v="2"/>
    <x v="6"/>
    <n v="7"/>
    <s v="VanArsdel"/>
    <x v="3"/>
  </r>
  <r>
    <n v="1299"/>
    <d v="2015-05-26T00:00:00"/>
    <x v="0"/>
    <x v="1"/>
    <x v="4"/>
    <s v="V6H"/>
    <n v="1"/>
    <x v="90"/>
    <s v="Canada"/>
    <x v="103"/>
    <x v="0"/>
    <x v="0"/>
    <n v="12"/>
    <s v="Quibus"/>
    <x v="4"/>
  </r>
  <r>
    <n v="2396"/>
    <d v="2015-05-26T00:00:00"/>
    <x v="0"/>
    <x v="1"/>
    <x v="4"/>
    <s v="T5J"/>
    <n v="1"/>
    <x v="91"/>
    <s v="Canada"/>
    <x v="104"/>
    <x v="3"/>
    <x v="3"/>
    <n v="2"/>
    <s v="Aliqui"/>
    <x v="3"/>
  </r>
  <r>
    <n v="2275"/>
    <d v="2015-05-26T00:00:00"/>
    <x v="0"/>
    <x v="1"/>
    <x v="4"/>
    <s v="V6J"/>
    <n v="1"/>
    <x v="92"/>
    <s v="Canada"/>
    <x v="17"/>
    <x v="1"/>
    <x v="5"/>
    <n v="2"/>
    <s v="Aliqui"/>
    <x v="4"/>
  </r>
  <r>
    <n v="2371"/>
    <d v="2015-05-26T00:00:00"/>
    <x v="0"/>
    <x v="1"/>
    <x v="4"/>
    <s v="V6J"/>
    <n v="1"/>
    <x v="4"/>
    <s v="Canada"/>
    <x v="105"/>
    <x v="2"/>
    <x v="2"/>
    <n v="2"/>
    <s v="Aliqui"/>
    <x v="4"/>
  </r>
  <r>
    <n v="1722"/>
    <d v="2015-05-26T00:00:00"/>
    <x v="0"/>
    <x v="1"/>
    <x v="4"/>
    <s v="T3G"/>
    <n v="1"/>
    <x v="93"/>
    <s v="Canada"/>
    <x v="40"/>
    <x v="3"/>
    <x v="3"/>
    <n v="13"/>
    <s v="Salvus"/>
    <x v="3"/>
  </r>
  <r>
    <n v="295"/>
    <d v="2015-05-27T00:00:00"/>
    <x v="0"/>
    <x v="1"/>
    <x v="5"/>
    <s v="V5M"/>
    <n v="1"/>
    <x v="94"/>
    <s v="Canada"/>
    <x v="106"/>
    <x v="2"/>
    <x v="4"/>
    <n v="5"/>
    <s v="Fama"/>
    <x v="4"/>
  </r>
  <r>
    <n v="2396"/>
    <d v="2015-05-27T00:00:00"/>
    <x v="0"/>
    <x v="1"/>
    <x v="5"/>
    <s v="V6S"/>
    <n v="1"/>
    <x v="95"/>
    <s v="Canada"/>
    <x v="104"/>
    <x v="3"/>
    <x v="3"/>
    <n v="2"/>
    <s v="Aliqui"/>
    <x v="4"/>
  </r>
  <r>
    <n v="1180"/>
    <d v="2015-06-21T00:00:00"/>
    <x v="0"/>
    <x v="2"/>
    <x v="1"/>
    <s v="T5B"/>
    <n v="1"/>
    <x v="27"/>
    <s v="Canada"/>
    <x v="31"/>
    <x v="2"/>
    <x v="4"/>
    <n v="10"/>
    <s v="Pirum"/>
    <x v="3"/>
  </r>
  <r>
    <n v="794"/>
    <d v="2015-06-22T00:00:00"/>
    <x v="0"/>
    <x v="2"/>
    <x v="0"/>
    <s v="V6Z"/>
    <n v="1"/>
    <x v="14"/>
    <s v="Canada"/>
    <x v="98"/>
    <x v="1"/>
    <x v="1"/>
    <n v="8"/>
    <s v="Natura"/>
    <x v="4"/>
  </r>
  <r>
    <n v="2218"/>
    <d v="2015-06-22T00:00:00"/>
    <x v="0"/>
    <x v="2"/>
    <x v="0"/>
    <s v="V6M"/>
    <n v="1"/>
    <x v="96"/>
    <s v="Canada"/>
    <x v="107"/>
    <x v="1"/>
    <x v="1"/>
    <n v="2"/>
    <s v="Aliqui"/>
    <x v="4"/>
  </r>
  <r>
    <n v="781"/>
    <d v="2015-06-22T00:00:00"/>
    <x v="0"/>
    <x v="2"/>
    <x v="0"/>
    <s v="T5C"/>
    <n v="1"/>
    <x v="97"/>
    <s v="Canada"/>
    <x v="108"/>
    <x v="1"/>
    <x v="1"/>
    <n v="8"/>
    <s v="Natura"/>
    <x v="3"/>
  </r>
  <r>
    <n v="993"/>
    <d v="2015-06-22T00:00:00"/>
    <x v="0"/>
    <x v="2"/>
    <x v="0"/>
    <s v="V6J"/>
    <n v="1"/>
    <x v="10"/>
    <s v="Canada"/>
    <x v="10"/>
    <x v="2"/>
    <x v="2"/>
    <n v="8"/>
    <s v="Natura"/>
    <x v="4"/>
  </r>
  <r>
    <n v="1212"/>
    <d v="2015-06-22T00:00:00"/>
    <x v="0"/>
    <x v="2"/>
    <x v="0"/>
    <s v="T6E"/>
    <n v="1"/>
    <x v="98"/>
    <s v="Canada"/>
    <x v="6"/>
    <x v="2"/>
    <x v="2"/>
    <n v="10"/>
    <s v="Pirum"/>
    <x v="3"/>
  </r>
  <r>
    <n v="207"/>
    <d v="2015-06-22T00:00:00"/>
    <x v="0"/>
    <x v="2"/>
    <x v="0"/>
    <s v="T5B"/>
    <n v="1"/>
    <x v="99"/>
    <s v="Canada"/>
    <x v="109"/>
    <x v="2"/>
    <x v="6"/>
    <n v="3"/>
    <s v="Barba"/>
    <x v="3"/>
  </r>
  <r>
    <n v="793"/>
    <d v="2015-06-22T00:00:00"/>
    <x v="0"/>
    <x v="2"/>
    <x v="0"/>
    <s v="V6Z"/>
    <n v="1"/>
    <x v="14"/>
    <s v="Canada"/>
    <x v="96"/>
    <x v="1"/>
    <x v="1"/>
    <n v="8"/>
    <s v="Natura"/>
    <x v="4"/>
  </r>
  <r>
    <n v="782"/>
    <d v="2015-06-22T00:00:00"/>
    <x v="0"/>
    <x v="2"/>
    <x v="0"/>
    <s v="T5C"/>
    <n v="1"/>
    <x v="97"/>
    <s v="Canada"/>
    <x v="110"/>
    <x v="1"/>
    <x v="1"/>
    <n v="8"/>
    <s v="Natura"/>
    <x v="3"/>
  </r>
  <r>
    <n v="2219"/>
    <d v="2015-06-22T00:00:00"/>
    <x v="0"/>
    <x v="2"/>
    <x v="0"/>
    <s v="V6M"/>
    <n v="1"/>
    <x v="96"/>
    <s v="Canada"/>
    <x v="16"/>
    <x v="1"/>
    <x v="1"/>
    <n v="2"/>
    <s v="Aliqui"/>
    <x v="4"/>
  </r>
  <r>
    <n v="487"/>
    <d v="2015-06-23T00:00:00"/>
    <x v="0"/>
    <x v="2"/>
    <x v="4"/>
    <s v="V5X"/>
    <n v="1"/>
    <x v="21"/>
    <s v="Canada"/>
    <x v="21"/>
    <x v="2"/>
    <x v="6"/>
    <n v="7"/>
    <s v="VanArsdel"/>
    <x v="4"/>
  </r>
  <r>
    <n v="2219"/>
    <d v="2015-04-08T00:00:00"/>
    <x v="0"/>
    <x v="3"/>
    <x v="5"/>
    <s v="V5N"/>
    <n v="1"/>
    <x v="9"/>
    <s v="Canada"/>
    <x v="16"/>
    <x v="1"/>
    <x v="1"/>
    <n v="2"/>
    <s v="Aliqui"/>
    <x v="4"/>
  </r>
  <r>
    <n v="2412"/>
    <d v="2015-04-08T00:00:00"/>
    <x v="0"/>
    <x v="3"/>
    <x v="5"/>
    <s v="V6A"/>
    <n v="1"/>
    <x v="100"/>
    <s v="Canada"/>
    <x v="111"/>
    <x v="3"/>
    <x v="3"/>
    <n v="2"/>
    <s v="Aliqui"/>
    <x v="4"/>
  </r>
  <r>
    <n v="1344"/>
    <d v="2015-05-24T00:00:00"/>
    <x v="0"/>
    <x v="1"/>
    <x v="1"/>
    <s v="M7Y"/>
    <n v="1"/>
    <x v="101"/>
    <s v="Canada"/>
    <x v="112"/>
    <x v="1"/>
    <x v="1"/>
    <n v="12"/>
    <s v="Quibus"/>
    <x v="0"/>
  </r>
  <r>
    <n v="491"/>
    <d v="2015-05-24T00:00:00"/>
    <x v="0"/>
    <x v="1"/>
    <x v="1"/>
    <s v="R3G"/>
    <n v="1"/>
    <x v="20"/>
    <s v="Canada"/>
    <x v="19"/>
    <x v="2"/>
    <x v="6"/>
    <n v="7"/>
    <s v="VanArsdel"/>
    <x v="1"/>
  </r>
  <r>
    <n v="1223"/>
    <d v="2015-05-25T00:00:00"/>
    <x v="0"/>
    <x v="1"/>
    <x v="0"/>
    <s v="L5P"/>
    <n v="1"/>
    <x v="8"/>
    <s v="Canada"/>
    <x v="8"/>
    <x v="2"/>
    <x v="2"/>
    <n v="10"/>
    <s v="Pirum"/>
    <x v="0"/>
  </r>
  <r>
    <n v="407"/>
    <d v="2015-05-25T00:00:00"/>
    <x v="0"/>
    <x v="1"/>
    <x v="0"/>
    <s v="R3H"/>
    <n v="1"/>
    <x v="74"/>
    <s v="Canada"/>
    <x v="86"/>
    <x v="2"/>
    <x v="6"/>
    <n v="7"/>
    <s v="VanArsdel"/>
    <x v="1"/>
  </r>
  <r>
    <n v="2368"/>
    <d v="2015-06-24T00:00:00"/>
    <x v="0"/>
    <x v="2"/>
    <x v="5"/>
    <s v="M5X"/>
    <n v="1"/>
    <x v="81"/>
    <s v="Canada"/>
    <x v="95"/>
    <x v="2"/>
    <x v="2"/>
    <n v="2"/>
    <s v="Aliqui"/>
    <x v="0"/>
  </r>
  <r>
    <n v="2350"/>
    <d v="2015-06-24T00:00:00"/>
    <x v="0"/>
    <x v="2"/>
    <x v="5"/>
    <s v="R3H"/>
    <n v="1"/>
    <x v="12"/>
    <s v="Canada"/>
    <x v="12"/>
    <x v="2"/>
    <x v="4"/>
    <n v="2"/>
    <s v="Aliqui"/>
    <x v="1"/>
  </r>
  <r>
    <n v="545"/>
    <d v="2015-06-24T00:00:00"/>
    <x v="0"/>
    <x v="2"/>
    <x v="5"/>
    <s v="M5L"/>
    <n v="1"/>
    <x v="102"/>
    <s v="Canada"/>
    <x v="113"/>
    <x v="2"/>
    <x v="2"/>
    <n v="7"/>
    <s v="VanArsdel"/>
    <x v="0"/>
  </r>
  <r>
    <n v="926"/>
    <d v="2015-06-24T00:00:00"/>
    <x v="0"/>
    <x v="2"/>
    <x v="5"/>
    <s v="K1R"/>
    <n v="1"/>
    <x v="103"/>
    <s v="Canada"/>
    <x v="114"/>
    <x v="2"/>
    <x v="4"/>
    <n v="8"/>
    <s v="Natura"/>
    <x v="0"/>
  </r>
  <r>
    <n v="2393"/>
    <d v="2015-06-24T00:00:00"/>
    <x v="0"/>
    <x v="2"/>
    <x v="5"/>
    <s v="L5R"/>
    <n v="2"/>
    <x v="104"/>
    <s v="Canada"/>
    <x v="115"/>
    <x v="3"/>
    <x v="3"/>
    <n v="2"/>
    <s v="Aliqui"/>
    <x v="0"/>
  </r>
  <r>
    <n v="549"/>
    <d v="2015-06-24T00:00:00"/>
    <x v="0"/>
    <x v="2"/>
    <x v="5"/>
    <s v="M6S"/>
    <n v="1"/>
    <x v="105"/>
    <s v="Canada"/>
    <x v="116"/>
    <x v="2"/>
    <x v="2"/>
    <n v="7"/>
    <s v="VanArsdel"/>
    <x v="0"/>
  </r>
  <r>
    <n v="2354"/>
    <d v="2015-06-25T00:00:00"/>
    <x v="0"/>
    <x v="2"/>
    <x v="2"/>
    <s v="M4S"/>
    <n v="1"/>
    <x v="66"/>
    <s v="Canada"/>
    <x v="117"/>
    <x v="2"/>
    <x v="2"/>
    <n v="2"/>
    <s v="Aliqui"/>
    <x v="0"/>
  </r>
  <r>
    <n v="407"/>
    <d v="2015-06-25T00:00:00"/>
    <x v="0"/>
    <x v="2"/>
    <x v="2"/>
    <s v="L5P"/>
    <n v="1"/>
    <x v="74"/>
    <s v="Canada"/>
    <x v="86"/>
    <x v="2"/>
    <x v="6"/>
    <n v="7"/>
    <s v="VanArsdel"/>
    <x v="0"/>
  </r>
  <r>
    <n v="2045"/>
    <d v="2015-06-25T00:00:00"/>
    <x v="0"/>
    <x v="2"/>
    <x v="2"/>
    <s v="M6H"/>
    <n v="1"/>
    <x v="27"/>
    <s v="Canada"/>
    <x v="118"/>
    <x v="2"/>
    <x v="4"/>
    <n v="4"/>
    <s v="Currus"/>
    <x v="0"/>
  </r>
  <r>
    <n v="599"/>
    <d v="2015-06-25T00:00:00"/>
    <x v="0"/>
    <x v="2"/>
    <x v="2"/>
    <s v="R3S"/>
    <n v="1"/>
    <x v="106"/>
    <s v="Canada"/>
    <x v="119"/>
    <x v="2"/>
    <x v="2"/>
    <n v="7"/>
    <s v="VanArsdel"/>
    <x v="1"/>
  </r>
  <r>
    <n v="1180"/>
    <d v="2015-06-25T00:00:00"/>
    <x v="0"/>
    <x v="2"/>
    <x v="2"/>
    <s v="L5N"/>
    <n v="1"/>
    <x v="35"/>
    <s v="Canada"/>
    <x v="31"/>
    <x v="2"/>
    <x v="4"/>
    <n v="10"/>
    <s v="Pirum"/>
    <x v="0"/>
  </r>
  <r>
    <n v="506"/>
    <d v="2015-06-25T00:00:00"/>
    <x v="0"/>
    <x v="2"/>
    <x v="2"/>
    <s v="R3A"/>
    <n v="1"/>
    <x v="53"/>
    <s v="Canada"/>
    <x v="58"/>
    <x v="2"/>
    <x v="6"/>
    <n v="7"/>
    <s v="VanArsdel"/>
    <x v="1"/>
  </r>
  <r>
    <n v="1022"/>
    <d v="2015-03-31T00:00:00"/>
    <x v="0"/>
    <x v="4"/>
    <x v="4"/>
    <s v="R3X"/>
    <n v="1"/>
    <x v="17"/>
    <s v="Canada"/>
    <x v="120"/>
    <x v="3"/>
    <x v="3"/>
    <n v="8"/>
    <s v="Natura"/>
    <x v="1"/>
  </r>
  <r>
    <n v="1077"/>
    <d v="2015-03-31T00:00:00"/>
    <x v="0"/>
    <x v="4"/>
    <x v="4"/>
    <s v="L5T"/>
    <n v="1"/>
    <x v="44"/>
    <s v="Canada"/>
    <x v="47"/>
    <x v="1"/>
    <x v="1"/>
    <n v="10"/>
    <s v="Pirum"/>
    <x v="0"/>
  </r>
  <r>
    <n v="1180"/>
    <d v="2015-03-31T00:00:00"/>
    <x v="0"/>
    <x v="4"/>
    <x v="4"/>
    <s v="M5R"/>
    <n v="1"/>
    <x v="27"/>
    <s v="Canada"/>
    <x v="31"/>
    <x v="2"/>
    <x v="4"/>
    <n v="10"/>
    <s v="Pirum"/>
    <x v="0"/>
  </r>
  <r>
    <n v="1183"/>
    <d v="2015-03-31T00:00:00"/>
    <x v="0"/>
    <x v="4"/>
    <x v="4"/>
    <s v="M4E"/>
    <n v="1"/>
    <x v="70"/>
    <s v="Canada"/>
    <x v="121"/>
    <x v="2"/>
    <x v="4"/>
    <n v="10"/>
    <s v="Pirum"/>
    <x v="0"/>
  </r>
  <r>
    <n v="1879"/>
    <d v="2015-04-01T00:00:00"/>
    <x v="0"/>
    <x v="3"/>
    <x v="5"/>
    <s v="M6H"/>
    <n v="1"/>
    <x v="107"/>
    <s v="Canada"/>
    <x v="122"/>
    <x v="2"/>
    <x v="6"/>
    <n v="6"/>
    <s v="Leo"/>
    <x v="0"/>
  </r>
  <r>
    <n v="556"/>
    <d v="2015-04-01T00:00:00"/>
    <x v="0"/>
    <x v="3"/>
    <x v="5"/>
    <s v="R3G"/>
    <n v="1"/>
    <x v="51"/>
    <s v="Canada"/>
    <x v="56"/>
    <x v="2"/>
    <x v="2"/>
    <n v="7"/>
    <s v="VanArsdel"/>
    <x v="1"/>
  </r>
  <r>
    <n v="674"/>
    <d v="2015-01-18T00:00:00"/>
    <x v="0"/>
    <x v="5"/>
    <x v="1"/>
    <s v="M6H"/>
    <n v="1"/>
    <x v="2"/>
    <s v="Canada"/>
    <x v="32"/>
    <x v="2"/>
    <x v="2"/>
    <n v="7"/>
    <s v="VanArsdel"/>
    <x v="0"/>
  </r>
  <r>
    <n v="578"/>
    <d v="2015-02-23T00:00:00"/>
    <x v="0"/>
    <x v="0"/>
    <x v="0"/>
    <s v="M5X"/>
    <n v="1"/>
    <x v="54"/>
    <s v="Canada"/>
    <x v="59"/>
    <x v="2"/>
    <x v="2"/>
    <n v="7"/>
    <s v="VanArsdel"/>
    <x v="0"/>
  </r>
  <r>
    <n v="1180"/>
    <d v="2015-02-24T00:00:00"/>
    <x v="0"/>
    <x v="0"/>
    <x v="4"/>
    <s v="L5N"/>
    <n v="1"/>
    <x v="27"/>
    <s v="Canada"/>
    <x v="31"/>
    <x v="2"/>
    <x v="4"/>
    <n v="10"/>
    <s v="Pirum"/>
    <x v="0"/>
  </r>
  <r>
    <n v="443"/>
    <d v="2015-02-24T00:00:00"/>
    <x v="0"/>
    <x v="0"/>
    <x v="4"/>
    <s v="L5N"/>
    <n v="1"/>
    <x v="89"/>
    <s v="Canada"/>
    <x v="102"/>
    <x v="2"/>
    <x v="6"/>
    <n v="7"/>
    <s v="VanArsdel"/>
    <x v="0"/>
  </r>
  <r>
    <n v="947"/>
    <d v="2015-02-24T00:00:00"/>
    <x v="0"/>
    <x v="0"/>
    <x v="4"/>
    <s v="R3V"/>
    <n v="1"/>
    <x v="108"/>
    <s v="Canada"/>
    <x v="123"/>
    <x v="2"/>
    <x v="2"/>
    <n v="8"/>
    <s v="Natura"/>
    <x v="1"/>
  </r>
  <r>
    <n v="2365"/>
    <d v="2015-02-24T00:00:00"/>
    <x v="0"/>
    <x v="0"/>
    <x v="4"/>
    <s v="K1R"/>
    <n v="1"/>
    <x v="15"/>
    <s v="Canada"/>
    <x v="14"/>
    <x v="2"/>
    <x v="2"/>
    <n v="2"/>
    <s v="Aliqui"/>
    <x v="0"/>
  </r>
  <r>
    <n v="967"/>
    <d v="2015-02-24T00:00:00"/>
    <x v="0"/>
    <x v="0"/>
    <x v="4"/>
    <s v="R3H"/>
    <n v="1"/>
    <x v="109"/>
    <s v="Canada"/>
    <x v="124"/>
    <x v="2"/>
    <x v="2"/>
    <n v="8"/>
    <s v="Natura"/>
    <x v="1"/>
  </r>
  <r>
    <n v="590"/>
    <d v="2015-01-19T00:00:00"/>
    <x v="0"/>
    <x v="5"/>
    <x v="0"/>
    <s v="R3H"/>
    <n v="1"/>
    <x v="20"/>
    <s v="Canada"/>
    <x v="20"/>
    <x v="2"/>
    <x v="2"/>
    <n v="7"/>
    <s v="VanArsdel"/>
    <x v="1"/>
  </r>
  <r>
    <n v="1182"/>
    <d v="2015-01-19T00:00:00"/>
    <x v="0"/>
    <x v="5"/>
    <x v="0"/>
    <s v="L5R"/>
    <n v="1"/>
    <x v="84"/>
    <s v="Canada"/>
    <x v="97"/>
    <x v="2"/>
    <x v="4"/>
    <n v="10"/>
    <s v="Pirum"/>
    <x v="0"/>
  </r>
  <r>
    <n v="1522"/>
    <d v="2015-01-19T00:00:00"/>
    <x v="0"/>
    <x v="5"/>
    <x v="0"/>
    <s v="L5R"/>
    <n v="2"/>
    <x v="110"/>
    <s v="Canada"/>
    <x v="125"/>
    <x v="1"/>
    <x v="1"/>
    <n v="12"/>
    <s v="Quibus"/>
    <x v="0"/>
  </r>
  <r>
    <n v="1521"/>
    <d v="2015-01-19T00:00:00"/>
    <x v="0"/>
    <x v="5"/>
    <x v="0"/>
    <s v="L5R"/>
    <n v="2"/>
    <x v="110"/>
    <s v="Canada"/>
    <x v="126"/>
    <x v="1"/>
    <x v="1"/>
    <n v="12"/>
    <s v="Quibus"/>
    <x v="0"/>
  </r>
  <r>
    <n v="674"/>
    <d v="2015-04-24T00:00:00"/>
    <x v="0"/>
    <x v="3"/>
    <x v="3"/>
    <s v="L5N"/>
    <n v="1"/>
    <x v="32"/>
    <s v="Canada"/>
    <x v="32"/>
    <x v="2"/>
    <x v="2"/>
    <n v="7"/>
    <s v="VanArsdel"/>
    <x v="0"/>
  </r>
  <r>
    <n v="549"/>
    <d v="2015-04-24T00:00:00"/>
    <x v="0"/>
    <x v="3"/>
    <x v="3"/>
    <s v="M4E"/>
    <n v="1"/>
    <x v="105"/>
    <s v="Canada"/>
    <x v="116"/>
    <x v="2"/>
    <x v="2"/>
    <n v="7"/>
    <s v="VanArsdel"/>
    <x v="0"/>
  </r>
  <r>
    <n v="2275"/>
    <d v="2015-04-24T00:00:00"/>
    <x v="0"/>
    <x v="3"/>
    <x v="3"/>
    <s v="R3G"/>
    <n v="1"/>
    <x v="18"/>
    <s v="Canada"/>
    <x v="17"/>
    <x v="1"/>
    <x v="5"/>
    <n v="2"/>
    <s v="Aliqui"/>
    <x v="1"/>
  </r>
  <r>
    <n v="1022"/>
    <d v="2015-03-15T00:00:00"/>
    <x v="0"/>
    <x v="4"/>
    <x v="1"/>
    <s v="V6S"/>
    <n v="1"/>
    <x v="17"/>
    <s v="Canada"/>
    <x v="120"/>
    <x v="3"/>
    <x v="3"/>
    <n v="8"/>
    <s v="Natura"/>
    <x v="4"/>
  </r>
  <r>
    <n v="1183"/>
    <d v="2015-03-15T00:00:00"/>
    <x v="0"/>
    <x v="4"/>
    <x v="1"/>
    <s v="T5J"/>
    <n v="1"/>
    <x v="111"/>
    <s v="Canada"/>
    <x v="121"/>
    <x v="2"/>
    <x v="4"/>
    <n v="10"/>
    <s v="Pirum"/>
    <x v="3"/>
  </r>
  <r>
    <n v="2055"/>
    <d v="2015-03-15T00:00:00"/>
    <x v="0"/>
    <x v="4"/>
    <x v="1"/>
    <s v="V6H"/>
    <n v="1"/>
    <x v="56"/>
    <s v="Canada"/>
    <x v="62"/>
    <x v="2"/>
    <x v="4"/>
    <n v="4"/>
    <s v="Currus"/>
    <x v="4"/>
  </r>
  <r>
    <n v="826"/>
    <d v="2015-01-30T00:00:00"/>
    <x v="0"/>
    <x v="5"/>
    <x v="3"/>
    <s v="T6T"/>
    <n v="1"/>
    <x v="69"/>
    <s v="Canada"/>
    <x v="81"/>
    <x v="2"/>
    <x v="6"/>
    <n v="8"/>
    <s v="Natura"/>
    <x v="3"/>
  </r>
  <r>
    <n v="978"/>
    <d v="2015-01-30T00:00:00"/>
    <x v="0"/>
    <x v="5"/>
    <x v="3"/>
    <s v="T6G"/>
    <n v="1"/>
    <x v="47"/>
    <s v="Canada"/>
    <x v="51"/>
    <x v="2"/>
    <x v="2"/>
    <n v="8"/>
    <s v="Natura"/>
    <x v="3"/>
  </r>
  <r>
    <n v="1883"/>
    <d v="2015-01-30T00:00:00"/>
    <x v="0"/>
    <x v="5"/>
    <x v="3"/>
    <s v="T6E"/>
    <n v="1"/>
    <x v="112"/>
    <s v="Canada"/>
    <x v="127"/>
    <x v="2"/>
    <x v="2"/>
    <n v="6"/>
    <s v="Leo"/>
    <x v="3"/>
  </r>
  <r>
    <n v="407"/>
    <d v="2015-02-08T00:00:00"/>
    <x v="0"/>
    <x v="0"/>
    <x v="1"/>
    <s v="V6R"/>
    <n v="1"/>
    <x v="74"/>
    <s v="Canada"/>
    <x v="86"/>
    <x v="2"/>
    <x v="6"/>
    <n v="7"/>
    <s v="VanArsdel"/>
    <x v="4"/>
  </r>
  <r>
    <n v="2055"/>
    <d v="2015-02-08T00:00:00"/>
    <x v="0"/>
    <x v="0"/>
    <x v="1"/>
    <s v="V5W"/>
    <n v="1"/>
    <x v="56"/>
    <s v="Canada"/>
    <x v="62"/>
    <x v="2"/>
    <x v="4"/>
    <n v="4"/>
    <s v="Currus"/>
    <x v="4"/>
  </r>
  <r>
    <n v="443"/>
    <d v="2015-02-09T00:00:00"/>
    <x v="0"/>
    <x v="0"/>
    <x v="0"/>
    <s v="R2G"/>
    <n v="1"/>
    <x v="89"/>
    <s v="Canada"/>
    <x v="102"/>
    <x v="2"/>
    <x v="6"/>
    <n v="7"/>
    <s v="VanArsdel"/>
    <x v="1"/>
  </r>
  <r>
    <n v="2263"/>
    <d v="2015-03-26T00:00:00"/>
    <x v="0"/>
    <x v="4"/>
    <x v="2"/>
    <s v="T6W"/>
    <n v="1"/>
    <x v="44"/>
    <s v="Canada"/>
    <x v="128"/>
    <x v="1"/>
    <x v="1"/>
    <n v="2"/>
    <s v="Aliqui"/>
    <x v="3"/>
  </r>
  <r>
    <n v="1009"/>
    <d v="2015-03-10T00:00:00"/>
    <x v="0"/>
    <x v="4"/>
    <x v="4"/>
    <s v="V7W"/>
    <n v="1"/>
    <x v="113"/>
    <s v="Canada"/>
    <x v="129"/>
    <x v="3"/>
    <x v="3"/>
    <n v="8"/>
    <s v="Natura"/>
    <x v="4"/>
  </r>
  <r>
    <n v="229"/>
    <d v="2015-03-10T00:00:00"/>
    <x v="0"/>
    <x v="4"/>
    <x v="4"/>
    <s v="T5J"/>
    <n v="1"/>
    <x v="114"/>
    <s v="Canada"/>
    <x v="130"/>
    <x v="2"/>
    <x v="7"/>
    <n v="5"/>
    <s v="Fama"/>
    <x v="3"/>
  </r>
  <r>
    <n v="1519"/>
    <d v="2015-03-10T00:00:00"/>
    <x v="0"/>
    <x v="4"/>
    <x v="4"/>
    <s v="T5Y"/>
    <n v="1"/>
    <x v="115"/>
    <s v="Canada"/>
    <x v="131"/>
    <x v="1"/>
    <x v="1"/>
    <n v="12"/>
    <s v="Quibus"/>
    <x v="3"/>
  </r>
  <r>
    <n v="438"/>
    <d v="2015-03-23T00:00:00"/>
    <x v="0"/>
    <x v="4"/>
    <x v="0"/>
    <s v="V6J"/>
    <n v="1"/>
    <x v="49"/>
    <s v="Canada"/>
    <x v="54"/>
    <x v="2"/>
    <x v="6"/>
    <n v="7"/>
    <s v="VanArsdel"/>
    <x v="4"/>
  </r>
  <r>
    <n v="457"/>
    <d v="2015-03-23T00:00:00"/>
    <x v="0"/>
    <x v="4"/>
    <x v="0"/>
    <s v="T5K"/>
    <n v="1"/>
    <x v="49"/>
    <s v="Canada"/>
    <x v="67"/>
    <x v="2"/>
    <x v="6"/>
    <n v="7"/>
    <s v="VanArsdel"/>
    <x v="3"/>
  </r>
  <r>
    <n v="487"/>
    <d v="2015-03-23T00:00:00"/>
    <x v="0"/>
    <x v="4"/>
    <x v="0"/>
    <s v="T6E"/>
    <n v="1"/>
    <x v="21"/>
    <s v="Canada"/>
    <x v="21"/>
    <x v="2"/>
    <x v="6"/>
    <n v="7"/>
    <s v="VanArsdel"/>
    <x v="3"/>
  </r>
  <r>
    <n v="332"/>
    <d v="2015-04-03T00:00:00"/>
    <x v="0"/>
    <x v="3"/>
    <x v="3"/>
    <s v="V5R"/>
    <n v="1"/>
    <x v="116"/>
    <s v="Canada"/>
    <x v="132"/>
    <x v="2"/>
    <x v="4"/>
    <n v="5"/>
    <s v="Fama"/>
    <x v="4"/>
  </r>
  <r>
    <n v="585"/>
    <d v="2015-04-03T00:00:00"/>
    <x v="0"/>
    <x v="3"/>
    <x v="3"/>
    <s v="V6J"/>
    <n v="1"/>
    <x v="36"/>
    <s v="Canada"/>
    <x v="36"/>
    <x v="2"/>
    <x v="2"/>
    <n v="7"/>
    <s v="VanArsdel"/>
    <x v="4"/>
  </r>
  <r>
    <n v="359"/>
    <d v="2015-04-03T00:00:00"/>
    <x v="0"/>
    <x v="3"/>
    <x v="3"/>
    <s v="T3C"/>
    <n v="1"/>
    <x v="117"/>
    <s v="Canada"/>
    <x v="133"/>
    <x v="2"/>
    <x v="4"/>
    <n v="5"/>
    <s v="Fama"/>
    <x v="3"/>
  </r>
  <r>
    <n v="1172"/>
    <d v="2015-04-05T00:00:00"/>
    <x v="0"/>
    <x v="3"/>
    <x v="1"/>
    <s v="T5K"/>
    <n v="1"/>
    <x v="22"/>
    <s v="Canada"/>
    <x v="134"/>
    <x v="2"/>
    <x v="4"/>
    <n v="10"/>
    <s v="Pirum"/>
    <x v="3"/>
  </r>
  <r>
    <n v="1529"/>
    <d v="2015-04-09T00:00:00"/>
    <x v="0"/>
    <x v="3"/>
    <x v="2"/>
    <s v="M5R"/>
    <n v="1"/>
    <x v="13"/>
    <s v="Canada"/>
    <x v="135"/>
    <x v="1"/>
    <x v="1"/>
    <n v="12"/>
    <s v="Quibus"/>
    <x v="0"/>
  </r>
  <r>
    <n v="674"/>
    <d v="2015-02-05T00:00:00"/>
    <x v="0"/>
    <x v="0"/>
    <x v="2"/>
    <s v="R3G"/>
    <n v="1"/>
    <x v="2"/>
    <s v="Canada"/>
    <x v="32"/>
    <x v="2"/>
    <x v="2"/>
    <n v="7"/>
    <s v="VanArsdel"/>
    <x v="1"/>
  </r>
  <r>
    <n v="2225"/>
    <d v="2015-03-17T00:00:00"/>
    <x v="0"/>
    <x v="4"/>
    <x v="4"/>
    <s v="L5P"/>
    <n v="1"/>
    <x v="48"/>
    <s v="Canada"/>
    <x v="52"/>
    <x v="1"/>
    <x v="1"/>
    <n v="2"/>
    <s v="Aliqui"/>
    <x v="0"/>
  </r>
  <r>
    <n v="945"/>
    <d v="2015-03-17T00:00:00"/>
    <x v="0"/>
    <x v="4"/>
    <x v="4"/>
    <s v="L5N"/>
    <n v="1"/>
    <x v="2"/>
    <s v="Canada"/>
    <x v="79"/>
    <x v="2"/>
    <x v="2"/>
    <n v="8"/>
    <s v="Natura"/>
    <x v="0"/>
  </r>
  <r>
    <n v="438"/>
    <d v="2015-02-21T00:00:00"/>
    <x v="0"/>
    <x v="0"/>
    <x v="6"/>
    <s v="K1R"/>
    <n v="1"/>
    <x v="49"/>
    <s v="Canada"/>
    <x v="54"/>
    <x v="2"/>
    <x v="6"/>
    <n v="7"/>
    <s v="VanArsdel"/>
    <x v="0"/>
  </r>
  <r>
    <n v="585"/>
    <d v="2015-02-21T00:00:00"/>
    <x v="0"/>
    <x v="0"/>
    <x v="6"/>
    <s v="L5R"/>
    <n v="1"/>
    <x v="36"/>
    <s v="Canada"/>
    <x v="36"/>
    <x v="2"/>
    <x v="2"/>
    <n v="7"/>
    <s v="VanArsdel"/>
    <x v="0"/>
  </r>
  <r>
    <n v="438"/>
    <d v="2015-02-22T00:00:00"/>
    <x v="0"/>
    <x v="0"/>
    <x v="1"/>
    <s v="R3V"/>
    <n v="1"/>
    <x v="49"/>
    <s v="Canada"/>
    <x v="54"/>
    <x v="2"/>
    <x v="6"/>
    <n v="7"/>
    <s v="VanArsdel"/>
    <x v="1"/>
  </r>
  <r>
    <n v="556"/>
    <d v="2015-02-22T00:00:00"/>
    <x v="0"/>
    <x v="0"/>
    <x v="1"/>
    <s v="R3T"/>
    <n v="1"/>
    <x v="51"/>
    <s v="Canada"/>
    <x v="56"/>
    <x v="2"/>
    <x v="2"/>
    <n v="7"/>
    <s v="VanArsdel"/>
    <x v="1"/>
  </r>
  <r>
    <n v="1472"/>
    <d v="2015-02-23T00:00:00"/>
    <x v="0"/>
    <x v="0"/>
    <x v="0"/>
    <s v="R3T"/>
    <n v="1"/>
    <x v="118"/>
    <s v="Canada"/>
    <x v="136"/>
    <x v="1"/>
    <x v="1"/>
    <n v="12"/>
    <s v="Quibus"/>
    <x v="1"/>
  </r>
  <r>
    <n v="2379"/>
    <d v="2015-02-23T00:00:00"/>
    <x v="0"/>
    <x v="0"/>
    <x v="0"/>
    <s v="H1G"/>
    <n v="1"/>
    <x v="119"/>
    <s v="Canada"/>
    <x v="137"/>
    <x v="2"/>
    <x v="2"/>
    <n v="2"/>
    <s v="Aliqui"/>
    <x v="2"/>
  </r>
  <r>
    <n v="963"/>
    <d v="2015-03-31T00:00:00"/>
    <x v="0"/>
    <x v="4"/>
    <x v="4"/>
    <s v="R3B"/>
    <n v="1"/>
    <x v="36"/>
    <s v="Canada"/>
    <x v="138"/>
    <x v="2"/>
    <x v="2"/>
    <n v="8"/>
    <s v="Natura"/>
    <x v="1"/>
  </r>
  <r>
    <n v="993"/>
    <d v="2015-03-31T00:00:00"/>
    <x v="0"/>
    <x v="4"/>
    <x v="4"/>
    <s v="R2W"/>
    <n v="1"/>
    <x v="10"/>
    <s v="Canada"/>
    <x v="10"/>
    <x v="2"/>
    <x v="2"/>
    <n v="8"/>
    <s v="Natura"/>
    <x v="1"/>
  </r>
  <r>
    <n v="1223"/>
    <d v="2015-03-31T00:00:00"/>
    <x v="0"/>
    <x v="4"/>
    <x v="4"/>
    <s v="H1B"/>
    <n v="1"/>
    <x v="8"/>
    <s v="Canada"/>
    <x v="8"/>
    <x v="2"/>
    <x v="2"/>
    <n v="10"/>
    <s v="Pirum"/>
    <x v="2"/>
  </r>
  <r>
    <n v="2061"/>
    <d v="2015-01-05T00:00:00"/>
    <x v="0"/>
    <x v="5"/>
    <x v="0"/>
    <s v="L5P"/>
    <n v="1"/>
    <x v="0"/>
    <s v="Canada"/>
    <x v="139"/>
    <x v="2"/>
    <x v="4"/>
    <n v="4"/>
    <s v="Currus"/>
    <x v="0"/>
  </r>
  <r>
    <n v="1114"/>
    <d v="2015-01-05T00:00:00"/>
    <x v="0"/>
    <x v="5"/>
    <x v="0"/>
    <s v="R3A"/>
    <n v="1"/>
    <x v="120"/>
    <s v="Canada"/>
    <x v="140"/>
    <x v="1"/>
    <x v="5"/>
    <n v="10"/>
    <s v="Pirum"/>
    <x v="1"/>
  </r>
  <r>
    <n v="1180"/>
    <d v="2015-01-06T00:00:00"/>
    <x v="0"/>
    <x v="5"/>
    <x v="4"/>
    <s v="R2Y"/>
    <n v="1"/>
    <x v="35"/>
    <s v="Canada"/>
    <x v="31"/>
    <x v="2"/>
    <x v="4"/>
    <n v="10"/>
    <s v="Pirum"/>
    <x v="1"/>
  </r>
  <r>
    <n v="12"/>
    <d v="2015-01-06T00:00:00"/>
    <x v="0"/>
    <x v="5"/>
    <x v="4"/>
    <s v="L5N"/>
    <n v="1"/>
    <x v="121"/>
    <s v="Canada"/>
    <x v="141"/>
    <x v="0"/>
    <x v="0"/>
    <n v="1"/>
    <s v="Abbas"/>
    <x v="0"/>
  </r>
  <r>
    <n v="1124"/>
    <d v="2015-02-23T00:00:00"/>
    <x v="0"/>
    <x v="0"/>
    <x v="0"/>
    <s v="L5R"/>
    <n v="1"/>
    <x v="32"/>
    <s v="Canada"/>
    <x v="142"/>
    <x v="2"/>
    <x v="6"/>
    <n v="10"/>
    <s v="Pirum"/>
    <x v="0"/>
  </r>
  <r>
    <n v="407"/>
    <d v="2015-02-23T00:00:00"/>
    <x v="0"/>
    <x v="0"/>
    <x v="0"/>
    <s v="H1G"/>
    <n v="1"/>
    <x v="74"/>
    <s v="Canada"/>
    <x v="86"/>
    <x v="2"/>
    <x v="6"/>
    <n v="7"/>
    <s v="VanArsdel"/>
    <x v="2"/>
  </r>
  <r>
    <n v="487"/>
    <d v="2015-02-23T00:00:00"/>
    <x v="0"/>
    <x v="0"/>
    <x v="0"/>
    <s v="L5G"/>
    <n v="1"/>
    <x v="21"/>
    <s v="Canada"/>
    <x v="21"/>
    <x v="2"/>
    <x v="6"/>
    <n v="7"/>
    <s v="VanArsdel"/>
    <x v="0"/>
  </r>
  <r>
    <n v="1471"/>
    <d v="2015-02-23T00:00:00"/>
    <x v="0"/>
    <x v="0"/>
    <x v="0"/>
    <s v="R3T"/>
    <n v="1"/>
    <x v="118"/>
    <s v="Canada"/>
    <x v="143"/>
    <x v="1"/>
    <x v="1"/>
    <n v="12"/>
    <s v="Quibus"/>
    <x v="1"/>
  </r>
  <r>
    <n v="826"/>
    <d v="2015-02-23T00:00:00"/>
    <x v="0"/>
    <x v="0"/>
    <x v="0"/>
    <s v="R3T"/>
    <n v="1"/>
    <x v="69"/>
    <s v="Canada"/>
    <x v="81"/>
    <x v="2"/>
    <x v="6"/>
    <n v="8"/>
    <s v="Natura"/>
    <x v="1"/>
  </r>
  <r>
    <n v="202"/>
    <d v="2015-03-31T00:00:00"/>
    <x v="0"/>
    <x v="4"/>
    <x v="4"/>
    <s v="L5P"/>
    <n v="1"/>
    <x v="122"/>
    <s v="Canada"/>
    <x v="144"/>
    <x v="2"/>
    <x v="6"/>
    <n v="3"/>
    <s v="Barba"/>
    <x v="0"/>
  </r>
  <r>
    <n v="487"/>
    <d v="2015-03-31T00:00:00"/>
    <x v="0"/>
    <x v="4"/>
    <x v="4"/>
    <s v="L5J"/>
    <n v="1"/>
    <x v="21"/>
    <s v="Canada"/>
    <x v="21"/>
    <x v="2"/>
    <x v="6"/>
    <n v="7"/>
    <s v="VanArsdel"/>
    <x v="0"/>
  </r>
  <r>
    <n v="1086"/>
    <d v="2015-03-31T00:00:00"/>
    <x v="0"/>
    <x v="4"/>
    <x v="4"/>
    <s v="R3G"/>
    <n v="1"/>
    <x v="123"/>
    <s v="Canada"/>
    <x v="145"/>
    <x v="1"/>
    <x v="1"/>
    <n v="10"/>
    <s v="Pirum"/>
    <x v="1"/>
  </r>
  <r>
    <n v="2054"/>
    <d v="2015-03-31T00:00:00"/>
    <x v="0"/>
    <x v="4"/>
    <x v="4"/>
    <s v="L5N"/>
    <n v="1"/>
    <x v="124"/>
    <s v="Canada"/>
    <x v="146"/>
    <x v="2"/>
    <x v="4"/>
    <n v="4"/>
    <s v="Currus"/>
    <x v="0"/>
  </r>
  <r>
    <n v="2055"/>
    <d v="2015-04-09T00:00:00"/>
    <x v="0"/>
    <x v="3"/>
    <x v="2"/>
    <s v="L5P"/>
    <n v="1"/>
    <x v="56"/>
    <s v="Canada"/>
    <x v="62"/>
    <x v="2"/>
    <x v="4"/>
    <n v="4"/>
    <s v="Currus"/>
    <x v="0"/>
  </r>
  <r>
    <n v="1348"/>
    <d v="2015-04-12T00:00:00"/>
    <x v="0"/>
    <x v="3"/>
    <x v="1"/>
    <s v="K2P"/>
    <n v="1"/>
    <x v="87"/>
    <s v="Canada"/>
    <x v="100"/>
    <x v="1"/>
    <x v="1"/>
    <n v="12"/>
    <s v="Quibus"/>
    <x v="0"/>
  </r>
  <r>
    <n v="1114"/>
    <d v="2015-01-07T00:00:00"/>
    <x v="0"/>
    <x v="5"/>
    <x v="5"/>
    <s v="M4Y"/>
    <n v="1"/>
    <x v="120"/>
    <s v="Canada"/>
    <x v="140"/>
    <x v="1"/>
    <x v="5"/>
    <n v="10"/>
    <s v="Pirum"/>
    <x v="0"/>
  </r>
  <r>
    <n v="2215"/>
    <d v="2015-02-27T00:00:00"/>
    <x v="0"/>
    <x v="0"/>
    <x v="3"/>
    <s v="L5N"/>
    <n v="1"/>
    <x v="64"/>
    <s v="Canada"/>
    <x v="45"/>
    <x v="1"/>
    <x v="1"/>
    <n v="2"/>
    <s v="Aliqui"/>
    <x v="0"/>
  </r>
  <r>
    <n v="2214"/>
    <d v="2015-02-27T00:00:00"/>
    <x v="0"/>
    <x v="0"/>
    <x v="3"/>
    <s v="L5N"/>
    <n v="1"/>
    <x v="64"/>
    <s v="Canada"/>
    <x v="147"/>
    <x v="1"/>
    <x v="1"/>
    <n v="2"/>
    <s v="Aliqui"/>
    <x v="0"/>
  </r>
  <r>
    <n v="2367"/>
    <d v="2015-02-27T00:00:00"/>
    <x v="0"/>
    <x v="0"/>
    <x v="3"/>
    <s v="H1B"/>
    <n v="1"/>
    <x v="24"/>
    <s v="Canada"/>
    <x v="24"/>
    <x v="2"/>
    <x v="2"/>
    <n v="2"/>
    <s v="Aliqui"/>
    <x v="2"/>
  </r>
  <r>
    <n v="2395"/>
    <d v="2015-02-27T00:00:00"/>
    <x v="0"/>
    <x v="0"/>
    <x v="3"/>
    <s v="M6H"/>
    <n v="1"/>
    <x v="17"/>
    <s v="Canada"/>
    <x v="148"/>
    <x v="3"/>
    <x v="3"/>
    <n v="2"/>
    <s v="Aliqui"/>
    <x v="0"/>
  </r>
  <r>
    <n v="2284"/>
    <d v="2015-01-25T00:00:00"/>
    <x v="0"/>
    <x v="5"/>
    <x v="1"/>
    <s v="K1R"/>
    <n v="1"/>
    <x v="125"/>
    <s v="Canada"/>
    <x v="149"/>
    <x v="1"/>
    <x v="5"/>
    <n v="2"/>
    <s v="Aliqui"/>
    <x v="0"/>
  </r>
  <r>
    <n v="2186"/>
    <d v="2015-01-26T00:00:00"/>
    <x v="0"/>
    <x v="5"/>
    <x v="0"/>
    <s v="M5L"/>
    <n v="1"/>
    <x v="28"/>
    <s v="Canada"/>
    <x v="150"/>
    <x v="2"/>
    <x v="2"/>
    <n v="14"/>
    <s v="Victoria"/>
    <x v="0"/>
  </r>
  <r>
    <n v="735"/>
    <d v="2015-01-26T00:00:00"/>
    <x v="0"/>
    <x v="5"/>
    <x v="0"/>
    <s v="R2W"/>
    <n v="1"/>
    <x v="18"/>
    <s v="Canada"/>
    <x v="78"/>
    <x v="1"/>
    <x v="1"/>
    <n v="8"/>
    <s v="Natura"/>
    <x v="1"/>
  </r>
  <r>
    <n v="736"/>
    <d v="2015-01-26T00:00:00"/>
    <x v="0"/>
    <x v="5"/>
    <x v="0"/>
    <s v="R2W"/>
    <n v="1"/>
    <x v="18"/>
    <s v="Canada"/>
    <x v="76"/>
    <x v="1"/>
    <x v="1"/>
    <n v="8"/>
    <s v="Natura"/>
    <x v="1"/>
  </r>
  <r>
    <n v="1350"/>
    <d v="2015-05-31T00:00:00"/>
    <x v="0"/>
    <x v="1"/>
    <x v="1"/>
    <s v="R3V"/>
    <n v="2"/>
    <x v="126"/>
    <s v="Canada"/>
    <x v="151"/>
    <x v="1"/>
    <x v="1"/>
    <n v="12"/>
    <s v="Quibus"/>
    <x v="1"/>
  </r>
  <r>
    <n v="1496"/>
    <d v="2015-05-31T00:00:00"/>
    <x v="0"/>
    <x v="1"/>
    <x v="1"/>
    <s v="M4V"/>
    <n v="1"/>
    <x v="101"/>
    <s v="Canada"/>
    <x v="152"/>
    <x v="1"/>
    <x v="1"/>
    <n v="12"/>
    <s v="Quibus"/>
    <x v="0"/>
  </r>
  <r>
    <n v="1529"/>
    <d v="2015-05-31T00:00:00"/>
    <x v="0"/>
    <x v="1"/>
    <x v="1"/>
    <s v="R3H"/>
    <n v="1"/>
    <x v="3"/>
    <s v="Canada"/>
    <x v="135"/>
    <x v="1"/>
    <x v="1"/>
    <n v="12"/>
    <s v="Quibus"/>
    <x v="1"/>
  </r>
  <r>
    <n v="1703"/>
    <d v="2015-05-31T00:00:00"/>
    <x v="0"/>
    <x v="1"/>
    <x v="1"/>
    <s v="K1H"/>
    <n v="1"/>
    <x v="100"/>
    <s v="Canada"/>
    <x v="153"/>
    <x v="3"/>
    <x v="3"/>
    <n v="13"/>
    <s v="Salvus"/>
    <x v="0"/>
  </r>
  <r>
    <n v="1343"/>
    <d v="2015-05-31T00:00:00"/>
    <x v="0"/>
    <x v="1"/>
    <x v="1"/>
    <s v="M4V"/>
    <n v="1"/>
    <x v="127"/>
    <s v="Canada"/>
    <x v="154"/>
    <x v="1"/>
    <x v="1"/>
    <n v="12"/>
    <s v="Quibus"/>
    <x v="0"/>
  </r>
  <r>
    <n v="1363"/>
    <d v="2015-05-31T00:00:00"/>
    <x v="0"/>
    <x v="1"/>
    <x v="1"/>
    <s v="R3S"/>
    <n v="1"/>
    <x v="128"/>
    <s v="Canada"/>
    <x v="155"/>
    <x v="1"/>
    <x v="1"/>
    <n v="12"/>
    <s v="Quibus"/>
    <x v="1"/>
  </r>
  <r>
    <n v="438"/>
    <d v="2015-05-31T00:00:00"/>
    <x v="0"/>
    <x v="1"/>
    <x v="1"/>
    <s v="R3H"/>
    <n v="1"/>
    <x v="49"/>
    <s v="Canada"/>
    <x v="54"/>
    <x v="2"/>
    <x v="6"/>
    <n v="7"/>
    <s v="VanArsdel"/>
    <x v="1"/>
  </r>
  <r>
    <n v="1823"/>
    <d v="2015-06-01T00:00:00"/>
    <x v="0"/>
    <x v="2"/>
    <x v="0"/>
    <s v="L5P"/>
    <n v="1"/>
    <x v="121"/>
    <s v="Canada"/>
    <x v="156"/>
    <x v="3"/>
    <x v="3"/>
    <n v="11"/>
    <s v="Pomum"/>
    <x v="0"/>
  </r>
  <r>
    <n v="1172"/>
    <d v="2015-04-23T00:00:00"/>
    <x v="0"/>
    <x v="3"/>
    <x v="2"/>
    <s v="M7Y"/>
    <n v="1"/>
    <x v="129"/>
    <s v="Canada"/>
    <x v="134"/>
    <x v="2"/>
    <x v="4"/>
    <n v="10"/>
    <s v="Pirum"/>
    <x v="0"/>
  </r>
  <r>
    <n v="1223"/>
    <d v="2015-04-23T00:00:00"/>
    <x v="0"/>
    <x v="3"/>
    <x v="2"/>
    <s v="M5R"/>
    <n v="1"/>
    <x v="8"/>
    <s v="Canada"/>
    <x v="8"/>
    <x v="2"/>
    <x v="2"/>
    <n v="10"/>
    <s v="Pirum"/>
    <x v="0"/>
  </r>
  <r>
    <n v="676"/>
    <d v="2015-04-23T00:00:00"/>
    <x v="0"/>
    <x v="3"/>
    <x v="2"/>
    <s v="L5N"/>
    <n v="1"/>
    <x v="112"/>
    <s v="Canada"/>
    <x v="157"/>
    <x v="2"/>
    <x v="2"/>
    <n v="7"/>
    <s v="VanArsdel"/>
    <x v="0"/>
  </r>
  <r>
    <n v="1175"/>
    <d v="2015-04-23T00:00:00"/>
    <x v="0"/>
    <x v="3"/>
    <x v="2"/>
    <s v="K1Y"/>
    <n v="1"/>
    <x v="130"/>
    <s v="Canada"/>
    <x v="158"/>
    <x v="2"/>
    <x v="4"/>
    <n v="10"/>
    <s v="Pirum"/>
    <x v="0"/>
  </r>
  <r>
    <n v="405"/>
    <d v="2015-04-23T00:00:00"/>
    <x v="0"/>
    <x v="3"/>
    <x v="2"/>
    <s v="M6H"/>
    <n v="1"/>
    <x v="62"/>
    <s v="Canada"/>
    <x v="72"/>
    <x v="2"/>
    <x v="6"/>
    <n v="7"/>
    <s v="VanArsdel"/>
    <x v="0"/>
  </r>
  <r>
    <n v="438"/>
    <d v="2015-06-01T00:00:00"/>
    <x v="0"/>
    <x v="2"/>
    <x v="0"/>
    <s v="M4P"/>
    <n v="1"/>
    <x v="49"/>
    <s v="Canada"/>
    <x v="54"/>
    <x v="2"/>
    <x v="6"/>
    <n v="7"/>
    <s v="VanArsdel"/>
    <x v="0"/>
  </r>
  <r>
    <n v="1852"/>
    <d v="2015-06-01T00:00:00"/>
    <x v="0"/>
    <x v="2"/>
    <x v="0"/>
    <s v="L5N"/>
    <n v="1"/>
    <x v="131"/>
    <s v="Canada"/>
    <x v="159"/>
    <x v="3"/>
    <x v="3"/>
    <n v="11"/>
    <s v="Pomum"/>
    <x v="0"/>
  </r>
  <r>
    <n v="761"/>
    <d v="2015-06-02T00:00:00"/>
    <x v="0"/>
    <x v="2"/>
    <x v="4"/>
    <s v="R3H"/>
    <n v="1"/>
    <x v="119"/>
    <s v="Canada"/>
    <x v="160"/>
    <x v="1"/>
    <x v="1"/>
    <n v="8"/>
    <s v="Natura"/>
    <x v="1"/>
  </r>
  <r>
    <n v="762"/>
    <d v="2015-06-02T00:00:00"/>
    <x v="0"/>
    <x v="2"/>
    <x v="4"/>
    <s v="R3H"/>
    <n v="1"/>
    <x v="119"/>
    <s v="Canada"/>
    <x v="161"/>
    <x v="1"/>
    <x v="1"/>
    <n v="8"/>
    <s v="Natura"/>
    <x v="1"/>
  </r>
  <r>
    <n v="548"/>
    <d v="2015-04-24T00:00:00"/>
    <x v="0"/>
    <x v="3"/>
    <x v="3"/>
    <s v="M5L"/>
    <n v="1"/>
    <x v="132"/>
    <s v="Canada"/>
    <x v="162"/>
    <x v="2"/>
    <x v="2"/>
    <n v="7"/>
    <s v="VanArsdel"/>
    <x v="0"/>
  </r>
  <r>
    <n v="407"/>
    <d v="2015-04-24T00:00:00"/>
    <x v="0"/>
    <x v="3"/>
    <x v="3"/>
    <s v="M5R"/>
    <n v="1"/>
    <x v="74"/>
    <s v="Canada"/>
    <x v="86"/>
    <x v="2"/>
    <x v="6"/>
    <n v="7"/>
    <s v="VanArsdel"/>
    <x v="0"/>
  </r>
  <r>
    <n v="907"/>
    <d v="2015-02-19T00:00:00"/>
    <x v="0"/>
    <x v="0"/>
    <x v="2"/>
    <s v="L5R"/>
    <n v="1"/>
    <x v="46"/>
    <s v="Canada"/>
    <x v="50"/>
    <x v="2"/>
    <x v="4"/>
    <n v="8"/>
    <s v="Natura"/>
    <x v="0"/>
  </r>
  <r>
    <n v="183"/>
    <d v="2015-02-19T00:00:00"/>
    <x v="0"/>
    <x v="0"/>
    <x v="2"/>
    <s v="R3G"/>
    <n v="1"/>
    <x v="133"/>
    <s v="Canada"/>
    <x v="163"/>
    <x v="2"/>
    <x v="4"/>
    <n v="1"/>
    <s v="Abbas"/>
    <x v="1"/>
  </r>
  <r>
    <n v="359"/>
    <d v="2015-02-19T00:00:00"/>
    <x v="0"/>
    <x v="0"/>
    <x v="2"/>
    <s v="M6S"/>
    <n v="1"/>
    <x v="117"/>
    <s v="Canada"/>
    <x v="133"/>
    <x v="2"/>
    <x v="4"/>
    <n v="5"/>
    <s v="Fama"/>
    <x v="0"/>
  </r>
  <r>
    <n v="1060"/>
    <d v="2015-03-01T00:00:00"/>
    <x v="0"/>
    <x v="4"/>
    <x v="1"/>
    <s v="M4E"/>
    <n v="1"/>
    <x v="134"/>
    <s v="Canada"/>
    <x v="44"/>
    <x v="1"/>
    <x v="1"/>
    <n v="10"/>
    <s v="Pirum"/>
    <x v="0"/>
  </r>
  <r>
    <n v="1137"/>
    <d v="2015-03-01T00:00:00"/>
    <x v="0"/>
    <x v="4"/>
    <x v="1"/>
    <s v="K1R"/>
    <n v="1"/>
    <x v="80"/>
    <s v="Canada"/>
    <x v="37"/>
    <x v="2"/>
    <x v="6"/>
    <n v="10"/>
    <s v="Pirum"/>
    <x v="0"/>
  </r>
  <r>
    <n v="1180"/>
    <d v="2015-03-01T00:00:00"/>
    <x v="0"/>
    <x v="4"/>
    <x v="1"/>
    <s v="K1N"/>
    <n v="1"/>
    <x v="35"/>
    <s v="Canada"/>
    <x v="31"/>
    <x v="2"/>
    <x v="4"/>
    <n v="10"/>
    <s v="Pirum"/>
    <x v="0"/>
  </r>
  <r>
    <n v="2073"/>
    <d v="2015-03-01T00:00:00"/>
    <x v="0"/>
    <x v="4"/>
    <x v="1"/>
    <s v="L5L"/>
    <n v="1"/>
    <x v="64"/>
    <s v="Canada"/>
    <x v="164"/>
    <x v="2"/>
    <x v="2"/>
    <n v="4"/>
    <s v="Currus"/>
    <x v="0"/>
  </r>
  <r>
    <n v="556"/>
    <d v="2015-03-02T00:00:00"/>
    <x v="0"/>
    <x v="4"/>
    <x v="0"/>
    <s v="H1B"/>
    <n v="1"/>
    <x v="51"/>
    <s v="Canada"/>
    <x v="56"/>
    <x v="2"/>
    <x v="2"/>
    <n v="7"/>
    <s v="VanArsdel"/>
    <x v="2"/>
  </r>
  <r>
    <n v="1942"/>
    <d v="2015-03-02T00:00:00"/>
    <x v="0"/>
    <x v="4"/>
    <x v="0"/>
    <s v="R3V"/>
    <n v="1"/>
    <x v="135"/>
    <s v="Canada"/>
    <x v="165"/>
    <x v="1"/>
    <x v="1"/>
    <n v="4"/>
    <s v="Currus"/>
    <x v="1"/>
  </r>
  <r>
    <n v="559"/>
    <d v="2015-03-02T00:00:00"/>
    <x v="0"/>
    <x v="4"/>
    <x v="0"/>
    <s v="L5P"/>
    <n v="1"/>
    <x v="70"/>
    <s v="Canada"/>
    <x v="166"/>
    <x v="2"/>
    <x v="2"/>
    <n v="7"/>
    <s v="VanArsdel"/>
    <x v="0"/>
  </r>
  <r>
    <n v="1995"/>
    <d v="2015-03-02T00:00:00"/>
    <x v="0"/>
    <x v="4"/>
    <x v="0"/>
    <s v="M5P"/>
    <n v="1"/>
    <x v="136"/>
    <s v="Canada"/>
    <x v="167"/>
    <x v="2"/>
    <x v="6"/>
    <n v="4"/>
    <s v="Currus"/>
    <x v="0"/>
  </r>
  <r>
    <n v="1943"/>
    <d v="2015-03-02T00:00:00"/>
    <x v="0"/>
    <x v="4"/>
    <x v="0"/>
    <s v="R3V"/>
    <n v="1"/>
    <x v="135"/>
    <s v="Canada"/>
    <x v="168"/>
    <x v="1"/>
    <x v="1"/>
    <n v="4"/>
    <s v="Currus"/>
    <x v="1"/>
  </r>
  <r>
    <n v="1466"/>
    <d v="2015-03-11T00:00:00"/>
    <x v="0"/>
    <x v="4"/>
    <x v="5"/>
    <s v="M4R"/>
    <n v="1"/>
    <x v="137"/>
    <s v="Canada"/>
    <x v="169"/>
    <x v="1"/>
    <x v="1"/>
    <n v="12"/>
    <s v="Quibus"/>
    <x v="0"/>
  </r>
  <r>
    <n v="478"/>
    <d v="2015-03-11T00:00:00"/>
    <x v="0"/>
    <x v="4"/>
    <x v="5"/>
    <s v="M4E"/>
    <n v="1"/>
    <x v="63"/>
    <s v="Canada"/>
    <x v="170"/>
    <x v="2"/>
    <x v="6"/>
    <n v="7"/>
    <s v="VanArsdel"/>
    <x v="0"/>
  </r>
  <r>
    <n v="2388"/>
    <d v="2015-03-11T00:00:00"/>
    <x v="0"/>
    <x v="4"/>
    <x v="5"/>
    <s v="M4Y"/>
    <n v="1"/>
    <x v="125"/>
    <s v="Canada"/>
    <x v="171"/>
    <x v="2"/>
    <x v="2"/>
    <n v="2"/>
    <s v="Aliqui"/>
    <x v="0"/>
  </r>
  <r>
    <n v="2219"/>
    <d v="2015-03-11T00:00:00"/>
    <x v="0"/>
    <x v="4"/>
    <x v="5"/>
    <s v="L5H"/>
    <n v="1"/>
    <x v="96"/>
    <s v="Canada"/>
    <x v="16"/>
    <x v="1"/>
    <x v="1"/>
    <n v="2"/>
    <s v="Aliqui"/>
    <x v="0"/>
  </r>
  <r>
    <n v="1226"/>
    <d v="2015-03-12T00:00:00"/>
    <x v="0"/>
    <x v="4"/>
    <x v="2"/>
    <s v="K1N"/>
    <n v="1"/>
    <x v="4"/>
    <s v="Canada"/>
    <x v="4"/>
    <x v="2"/>
    <x v="2"/>
    <n v="10"/>
    <s v="Pirum"/>
    <x v="0"/>
  </r>
  <r>
    <n v="1137"/>
    <d v="2015-03-12T00:00:00"/>
    <x v="0"/>
    <x v="4"/>
    <x v="2"/>
    <s v="H1B"/>
    <n v="1"/>
    <x v="37"/>
    <s v="Canada"/>
    <x v="37"/>
    <x v="2"/>
    <x v="6"/>
    <n v="10"/>
    <s v="Pirum"/>
    <x v="2"/>
  </r>
  <r>
    <n v="636"/>
    <d v="2015-06-27T00:00:00"/>
    <x v="0"/>
    <x v="2"/>
    <x v="6"/>
    <s v="H2Z"/>
    <n v="1"/>
    <x v="67"/>
    <s v="Canada"/>
    <x v="77"/>
    <x v="2"/>
    <x v="2"/>
    <n v="7"/>
    <s v="VanArsdel"/>
    <x v="2"/>
  </r>
  <r>
    <n v="487"/>
    <d v="2015-06-27T00:00:00"/>
    <x v="0"/>
    <x v="2"/>
    <x v="6"/>
    <s v="R3V"/>
    <n v="1"/>
    <x v="21"/>
    <s v="Canada"/>
    <x v="21"/>
    <x v="2"/>
    <x v="6"/>
    <n v="7"/>
    <s v="VanArsdel"/>
    <x v="1"/>
  </r>
  <r>
    <n v="1722"/>
    <d v="2015-06-30T00:00:00"/>
    <x v="0"/>
    <x v="2"/>
    <x v="4"/>
    <s v="M6H"/>
    <n v="1"/>
    <x v="93"/>
    <s v="Canada"/>
    <x v="40"/>
    <x v="3"/>
    <x v="3"/>
    <n v="13"/>
    <s v="Salvus"/>
    <x v="0"/>
  </r>
  <r>
    <n v="1304"/>
    <d v="2015-04-19T00:00:00"/>
    <x v="0"/>
    <x v="3"/>
    <x v="1"/>
    <s v="M5P"/>
    <n v="1"/>
    <x v="8"/>
    <s v="Canada"/>
    <x v="172"/>
    <x v="0"/>
    <x v="0"/>
    <n v="12"/>
    <s v="Quibus"/>
    <x v="0"/>
  </r>
  <r>
    <n v="1171"/>
    <d v="2015-04-19T00:00:00"/>
    <x v="0"/>
    <x v="3"/>
    <x v="1"/>
    <s v="M4Y"/>
    <n v="1"/>
    <x v="138"/>
    <s v="Canada"/>
    <x v="173"/>
    <x v="2"/>
    <x v="4"/>
    <n v="10"/>
    <s v="Pirum"/>
    <x v="0"/>
  </r>
  <r>
    <n v="1180"/>
    <d v="2015-04-19T00:00:00"/>
    <x v="0"/>
    <x v="3"/>
    <x v="1"/>
    <s v="M5B"/>
    <n v="1"/>
    <x v="27"/>
    <s v="Canada"/>
    <x v="31"/>
    <x v="2"/>
    <x v="4"/>
    <n v="10"/>
    <s v="Pirum"/>
    <x v="0"/>
  </r>
  <r>
    <n v="1987"/>
    <d v="2015-04-19T00:00:00"/>
    <x v="0"/>
    <x v="3"/>
    <x v="1"/>
    <s v="M6G"/>
    <n v="1"/>
    <x v="139"/>
    <s v="Canada"/>
    <x v="174"/>
    <x v="1"/>
    <x v="5"/>
    <n v="4"/>
    <s v="Currus"/>
    <x v="0"/>
  </r>
  <r>
    <n v="433"/>
    <d v="2015-04-20T00:00:00"/>
    <x v="0"/>
    <x v="3"/>
    <x v="0"/>
    <s v="M4E"/>
    <n v="1"/>
    <x v="49"/>
    <s v="Canada"/>
    <x v="175"/>
    <x v="2"/>
    <x v="6"/>
    <n v="7"/>
    <s v="VanArsdel"/>
    <x v="0"/>
  </r>
  <r>
    <n v="2361"/>
    <d v="2015-04-20T00:00:00"/>
    <x v="0"/>
    <x v="3"/>
    <x v="0"/>
    <s v="L5N"/>
    <n v="1"/>
    <x v="140"/>
    <s v="Canada"/>
    <x v="90"/>
    <x v="2"/>
    <x v="2"/>
    <n v="2"/>
    <s v="Aliqui"/>
    <x v="0"/>
  </r>
  <r>
    <n v="734"/>
    <d v="2015-02-25T00:00:00"/>
    <x v="0"/>
    <x v="0"/>
    <x v="5"/>
    <s v="R3V"/>
    <n v="1"/>
    <x v="8"/>
    <s v="Canada"/>
    <x v="176"/>
    <x v="1"/>
    <x v="1"/>
    <n v="8"/>
    <s v="Natura"/>
    <x v="1"/>
  </r>
  <r>
    <n v="1235"/>
    <d v="2015-02-25T00:00:00"/>
    <x v="0"/>
    <x v="0"/>
    <x v="5"/>
    <s v="L5R"/>
    <n v="1"/>
    <x v="11"/>
    <s v="Canada"/>
    <x v="177"/>
    <x v="0"/>
    <x v="1"/>
    <n v="12"/>
    <s v="Quibus"/>
    <x v="0"/>
  </r>
  <r>
    <n v="1349"/>
    <d v="2015-02-25T00:00:00"/>
    <x v="0"/>
    <x v="0"/>
    <x v="5"/>
    <s v="R3H"/>
    <n v="1"/>
    <x v="3"/>
    <s v="Canada"/>
    <x v="178"/>
    <x v="1"/>
    <x v="1"/>
    <n v="12"/>
    <s v="Quibus"/>
    <x v="1"/>
  </r>
  <r>
    <n v="733"/>
    <d v="2015-02-25T00:00:00"/>
    <x v="0"/>
    <x v="0"/>
    <x v="5"/>
    <s v="R3V"/>
    <n v="1"/>
    <x v="8"/>
    <s v="Canada"/>
    <x v="65"/>
    <x v="1"/>
    <x v="1"/>
    <n v="8"/>
    <s v="Natura"/>
    <x v="1"/>
  </r>
  <r>
    <n v="2275"/>
    <d v="2015-02-25T00:00:00"/>
    <x v="0"/>
    <x v="0"/>
    <x v="5"/>
    <s v="R3G"/>
    <n v="1"/>
    <x v="58"/>
    <s v="Canada"/>
    <x v="17"/>
    <x v="1"/>
    <x v="5"/>
    <n v="2"/>
    <s v="Aliqui"/>
    <x v="1"/>
  </r>
  <r>
    <n v="1236"/>
    <d v="2015-02-25T00:00:00"/>
    <x v="0"/>
    <x v="0"/>
    <x v="5"/>
    <s v="L5R"/>
    <n v="1"/>
    <x v="11"/>
    <s v="Canada"/>
    <x v="179"/>
    <x v="0"/>
    <x v="1"/>
    <n v="12"/>
    <s v="Quibus"/>
    <x v="0"/>
  </r>
  <r>
    <n v="1350"/>
    <d v="2015-02-25T00:00:00"/>
    <x v="0"/>
    <x v="0"/>
    <x v="5"/>
    <s v="R3H"/>
    <n v="1"/>
    <x v="3"/>
    <s v="Canada"/>
    <x v="151"/>
    <x v="1"/>
    <x v="1"/>
    <n v="12"/>
    <s v="Quibus"/>
    <x v="1"/>
  </r>
  <r>
    <n v="438"/>
    <d v="2015-02-26T00:00:00"/>
    <x v="0"/>
    <x v="0"/>
    <x v="2"/>
    <s v="M6G"/>
    <n v="1"/>
    <x v="49"/>
    <s v="Canada"/>
    <x v="54"/>
    <x v="2"/>
    <x v="6"/>
    <n v="7"/>
    <s v="VanArsdel"/>
    <x v="0"/>
  </r>
  <r>
    <n v="791"/>
    <d v="2015-02-26T00:00:00"/>
    <x v="0"/>
    <x v="0"/>
    <x v="2"/>
    <s v="L5N"/>
    <n v="1"/>
    <x v="141"/>
    <s v="Canada"/>
    <x v="180"/>
    <x v="1"/>
    <x v="1"/>
    <n v="8"/>
    <s v="Natura"/>
    <x v="0"/>
  </r>
  <r>
    <n v="1183"/>
    <d v="2015-01-20T00:00:00"/>
    <x v="0"/>
    <x v="5"/>
    <x v="4"/>
    <s v="K1R"/>
    <n v="1"/>
    <x v="111"/>
    <s v="Canada"/>
    <x v="121"/>
    <x v="2"/>
    <x v="4"/>
    <n v="10"/>
    <s v="Pirum"/>
    <x v="0"/>
  </r>
  <r>
    <n v="1182"/>
    <d v="2015-01-21T00:00:00"/>
    <x v="0"/>
    <x v="5"/>
    <x v="5"/>
    <s v="L5N"/>
    <n v="1"/>
    <x v="84"/>
    <s v="Canada"/>
    <x v="97"/>
    <x v="2"/>
    <x v="4"/>
    <n v="10"/>
    <s v="Pirum"/>
    <x v="0"/>
  </r>
  <r>
    <n v="1853"/>
    <d v="2015-01-01T00:00:00"/>
    <x v="0"/>
    <x v="5"/>
    <x v="2"/>
    <s v="L5N"/>
    <n v="1"/>
    <x v="0"/>
    <s v="Canada"/>
    <x v="181"/>
    <x v="3"/>
    <x v="3"/>
    <n v="11"/>
    <s v="Pomum"/>
    <x v="0"/>
  </r>
  <r>
    <n v="1851"/>
    <d v="2015-01-01T00:00:00"/>
    <x v="0"/>
    <x v="5"/>
    <x v="2"/>
    <s v="L5J"/>
    <n v="1"/>
    <x v="142"/>
    <s v="Canada"/>
    <x v="182"/>
    <x v="3"/>
    <x v="3"/>
    <n v="11"/>
    <s v="Pomum"/>
    <x v="0"/>
  </r>
  <r>
    <n v="781"/>
    <d v="2015-01-04T00:00:00"/>
    <x v="0"/>
    <x v="5"/>
    <x v="1"/>
    <s v="L5N"/>
    <n v="1"/>
    <x v="143"/>
    <s v="Canada"/>
    <x v="108"/>
    <x v="1"/>
    <x v="1"/>
    <n v="8"/>
    <s v="Natura"/>
    <x v="0"/>
  </r>
  <r>
    <n v="782"/>
    <d v="2015-01-04T00:00:00"/>
    <x v="0"/>
    <x v="5"/>
    <x v="1"/>
    <s v="L5N"/>
    <n v="1"/>
    <x v="143"/>
    <s v="Canada"/>
    <x v="110"/>
    <x v="1"/>
    <x v="1"/>
    <n v="8"/>
    <s v="Natura"/>
    <x v="0"/>
  </r>
  <r>
    <n v="1212"/>
    <d v="2015-02-26T00:00:00"/>
    <x v="0"/>
    <x v="0"/>
    <x v="2"/>
    <s v="K1R"/>
    <n v="1"/>
    <x v="6"/>
    <s v="Canada"/>
    <x v="6"/>
    <x v="2"/>
    <x v="2"/>
    <n v="10"/>
    <s v="Pirum"/>
    <x v="0"/>
  </r>
  <r>
    <n v="993"/>
    <d v="2015-02-26T00:00:00"/>
    <x v="0"/>
    <x v="0"/>
    <x v="2"/>
    <s v="R3H"/>
    <n v="2"/>
    <x v="144"/>
    <s v="Canada"/>
    <x v="10"/>
    <x v="2"/>
    <x v="2"/>
    <n v="8"/>
    <s v="Natura"/>
    <x v="1"/>
  </r>
  <r>
    <n v="792"/>
    <d v="2015-02-26T00:00:00"/>
    <x v="0"/>
    <x v="0"/>
    <x v="2"/>
    <s v="L5N"/>
    <n v="1"/>
    <x v="141"/>
    <s v="Canada"/>
    <x v="183"/>
    <x v="1"/>
    <x v="1"/>
    <n v="8"/>
    <s v="Natura"/>
    <x v="0"/>
  </r>
  <r>
    <n v="794"/>
    <d v="2015-01-23T00:00:00"/>
    <x v="0"/>
    <x v="5"/>
    <x v="3"/>
    <s v="L5N"/>
    <n v="1"/>
    <x v="14"/>
    <s v="Canada"/>
    <x v="98"/>
    <x v="1"/>
    <x v="1"/>
    <n v="8"/>
    <s v="Natura"/>
    <x v="0"/>
  </r>
  <r>
    <n v="793"/>
    <d v="2015-01-23T00:00:00"/>
    <x v="0"/>
    <x v="5"/>
    <x v="3"/>
    <s v="L5T"/>
    <n v="1"/>
    <x v="14"/>
    <s v="Canada"/>
    <x v="96"/>
    <x v="1"/>
    <x v="1"/>
    <n v="8"/>
    <s v="Natura"/>
    <x v="0"/>
  </r>
  <r>
    <n v="794"/>
    <d v="2015-01-23T00:00:00"/>
    <x v="0"/>
    <x v="5"/>
    <x v="3"/>
    <s v="L5T"/>
    <n v="1"/>
    <x v="14"/>
    <s v="Canada"/>
    <x v="98"/>
    <x v="1"/>
    <x v="1"/>
    <n v="8"/>
    <s v="Natura"/>
    <x v="0"/>
  </r>
  <r>
    <n v="793"/>
    <d v="2015-01-23T00:00:00"/>
    <x v="0"/>
    <x v="5"/>
    <x v="3"/>
    <s v="L5N"/>
    <n v="1"/>
    <x v="14"/>
    <s v="Canada"/>
    <x v="96"/>
    <x v="1"/>
    <x v="1"/>
    <n v="8"/>
    <s v="Natura"/>
    <x v="0"/>
  </r>
  <r>
    <n v="959"/>
    <d v="2015-02-27T00:00:00"/>
    <x v="0"/>
    <x v="0"/>
    <x v="3"/>
    <s v="R3V"/>
    <n v="1"/>
    <x v="41"/>
    <s v="Canada"/>
    <x v="41"/>
    <x v="2"/>
    <x v="2"/>
    <n v="8"/>
    <s v="Natura"/>
    <x v="1"/>
  </r>
  <r>
    <n v="438"/>
    <d v="2015-02-28T00:00:00"/>
    <x v="0"/>
    <x v="0"/>
    <x v="6"/>
    <s v="R3E"/>
    <n v="1"/>
    <x v="49"/>
    <s v="Canada"/>
    <x v="54"/>
    <x v="2"/>
    <x v="6"/>
    <n v="7"/>
    <s v="VanArsdel"/>
    <x v="1"/>
  </r>
  <r>
    <n v="440"/>
    <d v="2015-02-28T00:00:00"/>
    <x v="0"/>
    <x v="0"/>
    <x v="6"/>
    <s v="L5G"/>
    <n v="1"/>
    <x v="145"/>
    <s v="Canada"/>
    <x v="184"/>
    <x v="2"/>
    <x v="6"/>
    <n v="7"/>
    <s v="VanArsdel"/>
    <x v="0"/>
  </r>
  <r>
    <n v="548"/>
    <d v="2015-02-28T00:00:00"/>
    <x v="0"/>
    <x v="0"/>
    <x v="6"/>
    <s v="R3V"/>
    <n v="1"/>
    <x v="35"/>
    <s v="Canada"/>
    <x v="162"/>
    <x v="2"/>
    <x v="2"/>
    <n v="7"/>
    <s v="VanArsdel"/>
    <x v="1"/>
  </r>
  <r>
    <n v="2359"/>
    <d v="2015-03-01T00:00:00"/>
    <x v="0"/>
    <x v="4"/>
    <x v="1"/>
    <s v="M5S"/>
    <n v="1"/>
    <x v="34"/>
    <s v="Canada"/>
    <x v="28"/>
    <x v="2"/>
    <x v="2"/>
    <n v="2"/>
    <s v="Aliqui"/>
    <x v="0"/>
  </r>
  <r>
    <n v="1059"/>
    <d v="2015-03-01T00:00:00"/>
    <x v="0"/>
    <x v="4"/>
    <x v="1"/>
    <s v="L5T"/>
    <n v="1"/>
    <x v="17"/>
    <s v="Canada"/>
    <x v="185"/>
    <x v="1"/>
    <x v="1"/>
    <n v="10"/>
    <s v="Pirum"/>
    <x v="0"/>
  </r>
  <r>
    <n v="1212"/>
    <d v="2015-03-01T00:00:00"/>
    <x v="0"/>
    <x v="4"/>
    <x v="1"/>
    <s v="L5N"/>
    <n v="1"/>
    <x v="146"/>
    <s v="Canada"/>
    <x v="6"/>
    <x v="2"/>
    <x v="2"/>
    <n v="10"/>
    <s v="Pirum"/>
    <x v="0"/>
  </r>
  <r>
    <n v="1060"/>
    <d v="2015-03-01T00:00:00"/>
    <x v="0"/>
    <x v="4"/>
    <x v="1"/>
    <s v="L5T"/>
    <n v="1"/>
    <x v="17"/>
    <s v="Canada"/>
    <x v="44"/>
    <x v="1"/>
    <x v="1"/>
    <n v="10"/>
    <s v="Pirum"/>
    <x v="0"/>
  </r>
  <r>
    <n v="1059"/>
    <d v="2015-03-01T00:00:00"/>
    <x v="0"/>
    <x v="4"/>
    <x v="1"/>
    <s v="M4E"/>
    <n v="1"/>
    <x v="134"/>
    <s v="Canada"/>
    <x v="185"/>
    <x v="1"/>
    <x v="1"/>
    <n v="10"/>
    <s v="Pirum"/>
    <x v="0"/>
  </r>
  <r>
    <n v="2084"/>
    <d v="2015-03-01T00:00:00"/>
    <x v="0"/>
    <x v="4"/>
    <x v="1"/>
    <s v="L5N"/>
    <n v="1"/>
    <x v="147"/>
    <s v="Canada"/>
    <x v="186"/>
    <x v="2"/>
    <x v="2"/>
    <n v="4"/>
    <s v="Currus"/>
    <x v="0"/>
  </r>
  <r>
    <n v="2145"/>
    <d v="2015-03-12T00:00:00"/>
    <x v="0"/>
    <x v="4"/>
    <x v="2"/>
    <s v="L5G"/>
    <n v="1"/>
    <x v="6"/>
    <s v="Canada"/>
    <x v="187"/>
    <x v="2"/>
    <x v="7"/>
    <n v="14"/>
    <s v="Victoria"/>
    <x v="0"/>
  </r>
  <r>
    <n v="2225"/>
    <d v="2015-03-12T00:00:00"/>
    <x v="0"/>
    <x v="4"/>
    <x v="2"/>
    <s v="M5B"/>
    <n v="1"/>
    <x v="148"/>
    <s v="Canada"/>
    <x v="52"/>
    <x v="1"/>
    <x v="1"/>
    <n v="2"/>
    <s v="Aliqui"/>
    <x v="0"/>
  </r>
  <r>
    <n v="959"/>
    <d v="2015-03-19T00:00:00"/>
    <x v="0"/>
    <x v="4"/>
    <x v="2"/>
    <s v="M4E"/>
    <n v="1"/>
    <x v="41"/>
    <s v="Canada"/>
    <x v="41"/>
    <x v="2"/>
    <x v="2"/>
    <n v="8"/>
    <s v="Natura"/>
    <x v="0"/>
  </r>
  <r>
    <n v="2280"/>
    <d v="2015-03-19T00:00:00"/>
    <x v="0"/>
    <x v="4"/>
    <x v="2"/>
    <s v="M5P"/>
    <n v="1"/>
    <x v="149"/>
    <s v="Canada"/>
    <x v="188"/>
    <x v="1"/>
    <x v="5"/>
    <n v="2"/>
    <s v="Aliqui"/>
    <x v="0"/>
  </r>
  <r>
    <n v="1714"/>
    <d v="2015-03-08T00:00:00"/>
    <x v="0"/>
    <x v="4"/>
    <x v="1"/>
    <s v="L5T"/>
    <n v="1"/>
    <x v="29"/>
    <s v="Canada"/>
    <x v="29"/>
    <x v="3"/>
    <x v="3"/>
    <n v="13"/>
    <s v="Salvus"/>
    <x v="0"/>
  </r>
  <r>
    <n v="496"/>
    <d v="2015-03-08T00:00:00"/>
    <x v="0"/>
    <x v="4"/>
    <x v="1"/>
    <s v="M6H"/>
    <n v="1"/>
    <x v="107"/>
    <s v="Canada"/>
    <x v="87"/>
    <x v="2"/>
    <x v="6"/>
    <n v="7"/>
    <s v="VanArsdel"/>
    <x v="0"/>
  </r>
  <r>
    <n v="1085"/>
    <d v="2015-03-31T00:00:00"/>
    <x v="0"/>
    <x v="4"/>
    <x v="4"/>
    <s v="R3G"/>
    <n v="1"/>
    <x v="123"/>
    <s v="Canada"/>
    <x v="189"/>
    <x v="1"/>
    <x v="1"/>
    <n v="10"/>
    <s v="Pirum"/>
    <x v="1"/>
  </r>
  <r>
    <n v="487"/>
    <d v="2015-04-27T00:00:00"/>
    <x v="0"/>
    <x v="3"/>
    <x v="0"/>
    <s v="L5N"/>
    <n v="1"/>
    <x v="21"/>
    <s v="Canada"/>
    <x v="21"/>
    <x v="2"/>
    <x v="6"/>
    <n v="7"/>
    <s v="VanArsdel"/>
    <x v="0"/>
  </r>
  <r>
    <n v="556"/>
    <d v="2015-04-27T00:00:00"/>
    <x v="0"/>
    <x v="3"/>
    <x v="0"/>
    <s v="M6H"/>
    <n v="1"/>
    <x v="51"/>
    <s v="Canada"/>
    <x v="56"/>
    <x v="2"/>
    <x v="2"/>
    <n v="7"/>
    <s v="VanArsdel"/>
    <x v="0"/>
  </r>
  <r>
    <n v="578"/>
    <d v="2015-03-12T00:00:00"/>
    <x v="0"/>
    <x v="4"/>
    <x v="2"/>
    <s v="R3G"/>
    <n v="1"/>
    <x v="54"/>
    <s v="Canada"/>
    <x v="59"/>
    <x v="2"/>
    <x v="2"/>
    <n v="7"/>
    <s v="VanArsdel"/>
    <x v="1"/>
  </r>
  <r>
    <n v="1175"/>
    <d v="2015-03-12T00:00:00"/>
    <x v="0"/>
    <x v="4"/>
    <x v="2"/>
    <s v="K1H"/>
    <n v="1"/>
    <x v="150"/>
    <s v="Canada"/>
    <x v="158"/>
    <x v="2"/>
    <x v="4"/>
    <n v="10"/>
    <s v="Pirum"/>
    <x v="0"/>
  </r>
  <r>
    <n v="407"/>
    <d v="2015-03-12T00:00:00"/>
    <x v="0"/>
    <x v="4"/>
    <x v="2"/>
    <s v="R3V"/>
    <n v="1"/>
    <x v="74"/>
    <s v="Canada"/>
    <x v="86"/>
    <x v="2"/>
    <x v="6"/>
    <n v="7"/>
    <s v="VanArsdel"/>
    <x v="1"/>
  </r>
  <r>
    <n v="2224"/>
    <d v="2015-03-12T00:00:00"/>
    <x v="0"/>
    <x v="4"/>
    <x v="2"/>
    <s v="M5B"/>
    <n v="1"/>
    <x v="148"/>
    <s v="Canada"/>
    <x v="53"/>
    <x v="1"/>
    <x v="1"/>
    <n v="2"/>
    <s v="Aliqui"/>
    <x v="0"/>
  </r>
  <r>
    <n v="548"/>
    <d v="2015-03-13T00:00:00"/>
    <x v="0"/>
    <x v="4"/>
    <x v="3"/>
    <s v="M5P"/>
    <n v="1"/>
    <x v="35"/>
    <s v="Canada"/>
    <x v="162"/>
    <x v="2"/>
    <x v="2"/>
    <n v="7"/>
    <s v="VanArsdel"/>
    <x v="0"/>
  </r>
  <r>
    <n v="253"/>
    <d v="2015-03-13T00:00:00"/>
    <x v="0"/>
    <x v="4"/>
    <x v="3"/>
    <s v="M6G"/>
    <n v="1"/>
    <x v="151"/>
    <s v="Canada"/>
    <x v="190"/>
    <x v="2"/>
    <x v="7"/>
    <n v="5"/>
    <s v="Fama"/>
    <x v="0"/>
  </r>
  <r>
    <n v="2332"/>
    <d v="2015-03-13T00:00:00"/>
    <x v="0"/>
    <x v="4"/>
    <x v="3"/>
    <s v="M5P"/>
    <n v="1"/>
    <x v="152"/>
    <s v="Canada"/>
    <x v="22"/>
    <x v="2"/>
    <x v="4"/>
    <n v="2"/>
    <s v="Aliqui"/>
    <x v="0"/>
  </r>
  <r>
    <n v="945"/>
    <d v="2015-05-31T00:00:00"/>
    <x v="0"/>
    <x v="1"/>
    <x v="1"/>
    <s v="K1Y"/>
    <n v="1"/>
    <x v="2"/>
    <s v="Canada"/>
    <x v="79"/>
    <x v="2"/>
    <x v="2"/>
    <n v="8"/>
    <s v="Natura"/>
    <x v="0"/>
  </r>
  <r>
    <n v="1489"/>
    <d v="2015-05-31T00:00:00"/>
    <x v="0"/>
    <x v="1"/>
    <x v="1"/>
    <s v="R3G"/>
    <n v="1"/>
    <x v="127"/>
    <s v="Canada"/>
    <x v="191"/>
    <x v="1"/>
    <x v="1"/>
    <n v="12"/>
    <s v="Quibus"/>
    <x v="1"/>
  </r>
  <r>
    <n v="1518"/>
    <d v="2015-05-31T00:00:00"/>
    <x v="0"/>
    <x v="1"/>
    <x v="1"/>
    <s v="R3G"/>
    <n v="1"/>
    <x v="1"/>
    <s v="Canada"/>
    <x v="94"/>
    <x v="1"/>
    <x v="1"/>
    <n v="12"/>
    <s v="Quibus"/>
    <x v="1"/>
  </r>
  <r>
    <n v="1707"/>
    <d v="2015-05-31T00:00:00"/>
    <x v="0"/>
    <x v="1"/>
    <x v="1"/>
    <s v="K1H"/>
    <n v="1"/>
    <x v="153"/>
    <s v="Canada"/>
    <x v="192"/>
    <x v="3"/>
    <x v="3"/>
    <n v="13"/>
    <s v="Salvus"/>
    <x v="0"/>
  </r>
  <r>
    <n v="1344"/>
    <d v="2015-05-31T00:00:00"/>
    <x v="0"/>
    <x v="1"/>
    <x v="1"/>
    <s v="M4V"/>
    <n v="1"/>
    <x v="127"/>
    <s v="Canada"/>
    <x v="112"/>
    <x v="1"/>
    <x v="1"/>
    <n v="12"/>
    <s v="Quibus"/>
    <x v="0"/>
  </r>
  <r>
    <n v="1349"/>
    <d v="2015-05-31T00:00:00"/>
    <x v="0"/>
    <x v="1"/>
    <x v="1"/>
    <s v="R3V"/>
    <n v="2"/>
    <x v="126"/>
    <s v="Canada"/>
    <x v="178"/>
    <x v="1"/>
    <x v="1"/>
    <n v="12"/>
    <s v="Quibus"/>
    <x v="1"/>
  </r>
  <r>
    <n v="1364"/>
    <d v="2015-05-31T00:00:00"/>
    <x v="0"/>
    <x v="1"/>
    <x v="1"/>
    <s v="R3S"/>
    <n v="1"/>
    <x v="128"/>
    <s v="Canada"/>
    <x v="193"/>
    <x v="1"/>
    <x v="1"/>
    <n v="12"/>
    <s v="Quibus"/>
    <x v="1"/>
  </r>
  <r>
    <n v="1495"/>
    <d v="2015-05-31T00:00:00"/>
    <x v="0"/>
    <x v="1"/>
    <x v="1"/>
    <s v="M4V"/>
    <n v="1"/>
    <x v="101"/>
    <s v="Canada"/>
    <x v="194"/>
    <x v="1"/>
    <x v="1"/>
    <n v="12"/>
    <s v="Quibus"/>
    <x v="0"/>
  </r>
  <r>
    <n v="1490"/>
    <d v="2015-05-31T00:00:00"/>
    <x v="0"/>
    <x v="1"/>
    <x v="1"/>
    <s v="R3G"/>
    <n v="1"/>
    <x v="127"/>
    <s v="Canada"/>
    <x v="195"/>
    <x v="1"/>
    <x v="1"/>
    <n v="12"/>
    <s v="Quibus"/>
    <x v="1"/>
  </r>
  <r>
    <n v="1120"/>
    <d v="2015-06-30T00:00:00"/>
    <x v="0"/>
    <x v="2"/>
    <x v="4"/>
    <s v="L5P"/>
    <n v="1"/>
    <x v="154"/>
    <s v="Canada"/>
    <x v="196"/>
    <x v="1"/>
    <x v="5"/>
    <n v="10"/>
    <s v="Pirum"/>
    <x v="0"/>
  </r>
  <r>
    <n v="1145"/>
    <d v="2015-06-30T00:00:00"/>
    <x v="0"/>
    <x v="2"/>
    <x v="4"/>
    <s v="M6H"/>
    <n v="1"/>
    <x v="155"/>
    <s v="Canada"/>
    <x v="197"/>
    <x v="2"/>
    <x v="7"/>
    <n v="10"/>
    <s v="Pirum"/>
    <x v="0"/>
  </r>
  <r>
    <n v="781"/>
    <d v="2015-06-30T00:00:00"/>
    <x v="0"/>
    <x v="2"/>
    <x v="4"/>
    <s v="L4X"/>
    <n v="1"/>
    <x v="143"/>
    <s v="Canada"/>
    <x v="108"/>
    <x v="1"/>
    <x v="1"/>
    <n v="8"/>
    <s v="Natura"/>
    <x v="0"/>
  </r>
  <r>
    <n v="438"/>
    <d v="2015-06-21T00:00:00"/>
    <x v="0"/>
    <x v="2"/>
    <x v="1"/>
    <s v="K1R"/>
    <n v="1"/>
    <x v="49"/>
    <s v="Canada"/>
    <x v="54"/>
    <x v="2"/>
    <x v="6"/>
    <n v="7"/>
    <s v="VanArsdel"/>
    <x v="0"/>
  </r>
  <r>
    <n v="1182"/>
    <d v="2015-03-03T00:00:00"/>
    <x v="0"/>
    <x v="4"/>
    <x v="4"/>
    <s v="L4X"/>
    <n v="1"/>
    <x v="82"/>
    <s v="Canada"/>
    <x v="97"/>
    <x v="2"/>
    <x v="4"/>
    <n v="10"/>
    <s v="Pirum"/>
    <x v="0"/>
  </r>
  <r>
    <n v="2275"/>
    <d v="2015-03-03T00:00:00"/>
    <x v="0"/>
    <x v="4"/>
    <x v="4"/>
    <s v="M5R"/>
    <n v="1"/>
    <x v="66"/>
    <s v="Canada"/>
    <x v="17"/>
    <x v="1"/>
    <x v="5"/>
    <n v="2"/>
    <s v="Aliqui"/>
    <x v="0"/>
  </r>
  <r>
    <n v="2180"/>
    <d v="2015-03-04T00:00:00"/>
    <x v="0"/>
    <x v="4"/>
    <x v="5"/>
    <s v="M5L"/>
    <n v="1"/>
    <x v="28"/>
    <s v="Canada"/>
    <x v="198"/>
    <x v="2"/>
    <x v="2"/>
    <n v="14"/>
    <s v="Victoria"/>
    <x v="0"/>
  </r>
  <r>
    <n v="1129"/>
    <d v="2015-03-04T00:00:00"/>
    <x v="0"/>
    <x v="4"/>
    <x v="5"/>
    <s v="R3R"/>
    <n v="1"/>
    <x v="34"/>
    <s v="Canada"/>
    <x v="34"/>
    <x v="2"/>
    <x v="6"/>
    <n v="10"/>
    <s v="Pirum"/>
    <x v="1"/>
  </r>
  <r>
    <n v="1465"/>
    <d v="2015-03-11T00:00:00"/>
    <x v="0"/>
    <x v="4"/>
    <x v="5"/>
    <s v="M4R"/>
    <n v="1"/>
    <x v="137"/>
    <s v="Canada"/>
    <x v="199"/>
    <x v="1"/>
    <x v="1"/>
    <n v="12"/>
    <s v="Quibus"/>
    <x v="0"/>
  </r>
  <r>
    <n v="2218"/>
    <d v="2015-03-11T00:00:00"/>
    <x v="0"/>
    <x v="4"/>
    <x v="5"/>
    <s v="L5H"/>
    <n v="1"/>
    <x v="96"/>
    <s v="Canada"/>
    <x v="107"/>
    <x v="1"/>
    <x v="1"/>
    <n v="2"/>
    <s v="Aliqui"/>
    <x v="0"/>
  </r>
  <r>
    <n v="2064"/>
    <d v="2015-03-11T00:00:00"/>
    <x v="0"/>
    <x v="4"/>
    <x v="5"/>
    <s v="L4Y"/>
    <n v="1"/>
    <x v="156"/>
    <s v="Canada"/>
    <x v="200"/>
    <x v="2"/>
    <x v="4"/>
    <n v="4"/>
    <s v="Currus"/>
    <x v="0"/>
  </r>
  <r>
    <n v="407"/>
    <d v="2015-03-24T00:00:00"/>
    <x v="0"/>
    <x v="4"/>
    <x v="4"/>
    <s v="L5H"/>
    <n v="1"/>
    <x v="74"/>
    <s v="Canada"/>
    <x v="86"/>
    <x v="2"/>
    <x v="6"/>
    <n v="7"/>
    <s v="VanArsdel"/>
    <x v="0"/>
  </r>
  <r>
    <n v="927"/>
    <d v="2015-03-24T00:00:00"/>
    <x v="0"/>
    <x v="4"/>
    <x v="4"/>
    <s v="M4V"/>
    <n v="1"/>
    <x v="27"/>
    <s v="Canada"/>
    <x v="27"/>
    <x v="2"/>
    <x v="4"/>
    <n v="8"/>
    <s v="Natura"/>
    <x v="0"/>
  </r>
  <r>
    <n v="1180"/>
    <d v="2015-03-24T00:00:00"/>
    <x v="0"/>
    <x v="4"/>
    <x v="4"/>
    <s v="L5N"/>
    <n v="1"/>
    <x v="27"/>
    <s v="Canada"/>
    <x v="31"/>
    <x v="2"/>
    <x v="4"/>
    <n v="10"/>
    <s v="Pirum"/>
    <x v="0"/>
  </r>
  <r>
    <n v="2336"/>
    <d v="2015-03-24T00:00:00"/>
    <x v="0"/>
    <x v="4"/>
    <x v="4"/>
    <s v="K1R"/>
    <n v="1"/>
    <x v="157"/>
    <s v="Canada"/>
    <x v="201"/>
    <x v="2"/>
    <x v="4"/>
    <n v="2"/>
    <s v="Aliqui"/>
    <x v="0"/>
  </r>
  <r>
    <n v="506"/>
    <d v="2015-03-24T00:00:00"/>
    <x v="0"/>
    <x v="4"/>
    <x v="4"/>
    <s v="L5T"/>
    <n v="1"/>
    <x v="53"/>
    <s v="Canada"/>
    <x v="58"/>
    <x v="2"/>
    <x v="6"/>
    <n v="7"/>
    <s v="VanArsdel"/>
    <x v="0"/>
  </r>
  <r>
    <n v="359"/>
    <d v="2015-02-12T00:00:00"/>
    <x v="0"/>
    <x v="0"/>
    <x v="2"/>
    <s v="M6H"/>
    <n v="1"/>
    <x v="117"/>
    <s v="Canada"/>
    <x v="133"/>
    <x v="2"/>
    <x v="4"/>
    <n v="5"/>
    <s v="Fama"/>
    <x v="0"/>
  </r>
  <r>
    <n v="506"/>
    <d v="2015-06-21T00:00:00"/>
    <x v="0"/>
    <x v="2"/>
    <x v="1"/>
    <s v="M6H"/>
    <n v="1"/>
    <x v="53"/>
    <s v="Canada"/>
    <x v="58"/>
    <x v="2"/>
    <x v="6"/>
    <n v="7"/>
    <s v="VanArsdel"/>
    <x v="0"/>
  </r>
  <r>
    <n v="506"/>
    <d v="2015-06-21T00:00:00"/>
    <x v="0"/>
    <x v="2"/>
    <x v="1"/>
    <s v="M6S"/>
    <n v="1"/>
    <x v="53"/>
    <s v="Canada"/>
    <x v="58"/>
    <x v="2"/>
    <x v="6"/>
    <n v="7"/>
    <s v="VanArsdel"/>
    <x v="0"/>
  </r>
  <r>
    <n v="1049"/>
    <d v="2015-06-21T00:00:00"/>
    <x v="0"/>
    <x v="2"/>
    <x v="1"/>
    <s v="H1B"/>
    <n v="1"/>
    <x v="33"/>
    <s v="Canada"/>
    <x v="33"/>
    <x v="0"/>
    <x v="0"/>
    <n v="10"/>
    <s v="Pirum"/>
    <x v="2"/>
  </r>
  <r>
    <n v="2086"/>
    <d v="2015-04-28T00:00:00"/>
    <x v="0"/>
    <x v="3"/>
    <x v="4"/>
    <s v="V6A"/>
    <n v="1"/>
    <x v="158"/>
    <s v="Canada"/>
    <x v="202"/>
    <x v="2"/>
    <x v="2"/>
    <n v="4"/>
    <s v="Currus"/>
    <x v="4"/>
  </r>
  <r>
    <n v="826"/>
    <d v="2015-04-28T00:00:00"/>
    <x v="0"/>
    <x v="3"/>
    <x v="4"/>
    <s v="V5W"/>
    <n v="1"/>
    <x v="21"/>
    <s v="Canada"/>
    <x v="81"/>
    <x v="2"/>
    <x v="6"/>
    <n v="8"/>
    <s v="Natura"/>
    <x v="4"/>
  </r>
  <r>
    <n v="1171"/>
    <d v="2015-04-28T00:00:00"/>
    <x v="0"/>
    <x v="3"/>
    <x v="4"/>
    <s v="V6A"/>
    <n v="1"/>
    <x v="138"/>
    <s v="Canada"/>
    <x v="173"/>
    <x v="2"/>
    <x v="4"/>
    <n v="10"/>
    <s v="Pirum"/>
    <x v="4"/>
  </r>
  <r>
    <n v="1180"/>
    <d v="2015-04-28T00:00:00"/>
    <x v="0"/>
    <x v="3"/>
    <x v="4"/>
    <s v="T3R"/>
    <n v="1"/>
    <x v="27"/>
    <s v="Canada"/>
    <x v="31"/>
    <x v="2"/>
    <x v="4"/>
    <n v="10"/>
    <s v="Pirum"/>
    <x v="3"/>
  </r>
  <r>
    <n v="2186"/>
    <d v="2015-04-28T00:00:00"/>
    <x v="0"/>
    <x v="3"/>
    <x v="4"/>
    <s v="T6E"/>
    <n v="1"/>
    <x v="28"/>
    <s v="Canada"/>
    <x v="150"/>
    <x v="2"/>
    <x v="2"/>
    <n v="14"/>
    <s v="Victoria"/>
    <x v="3"/>
  </r>
  <r>
    <n v="927"/>
    <d v="2015-04-28T00:00:00"/>
    <x v="0"/>
    <x v="3"/>
    <x v="4"/>
    <s v="T2X"/>
    <n v="1"/>
    <x v="27"/>
    <s v="Canada"/>
    <x v="27"/>
    <x v="2"/>
    <x v="4"/>
    <n v="8"/>
    <s v="Natura"/>
    <x v="3"/>
  </r>
  <r>
    <n v="977"/>
    <d v="2015-04-28T00:00:00"/>
    <x v="0"/>
    <x v="3"/>
    <x v="4"/>
    <s v="T6E"/>
    <n v="1"/>
    <x v="26"/>
    <s v="Canada"/>
    <x v="69"/>
    <x v="2"/>
    <x v="2"/>
    <n v="8"/>
    <s v="Natura"/>
    <x v="3"/>
  </r>
  <r>
    <n v="2365"/>
    <d v="2015-06-23T00:00:00"/>
    <x v="0"/>
    <x v="2"/>
    <x v="4"/>
    <s v="V6A"/>
    <n v="1"/>
    <x v="15"/>
    <s v="Canada"/>
    <x v="14"/>
    <x v="2"/>
    <x v="2"/>
    <n v="2"/>
    <s v="Aliqui"/>
    <x v="4"/>
  </r>
  <r>
    <n v="487"/>
    <d v="2015-06-23T00:00:00"/>
    <x v="0"/>
    <x v="2"/>
    <x v="4"/>
    <s v="T6E"/>
    <n v="1"/>
    <x v="21"/>
    <s v="Canada"/>
    <x v="21"/>
    <x v="2"/>
    <x v="6"/>
    <n v="7"/>
    <s v="VanArsdel"/>
    <x v="3"/>
  </r>
  <r>
    <n v="440"/>
    <d v="2015-04-05T00:00:00"/>
    <x v="0"/>
    <x v="3"/>
    <x v="1"/>
    <s v="V6M"/>
    <n v="1"/>
    <x v="145"/>
    <s v="Canada"/>
    <x v="184"/>
    <x v="2"/>
    <x v="6"/>
    <n v="7"/>
    <s v="VanArsdel"/>
    <x v="4"/>
  </r>
  <r>
    <n v="438"/>
    <d v="2015-04-05T00:00:00"/>
    <x v="0"/>
    <x v="3"/>
    <x v="1"/>
    <s v="T5B"/>
    <n v="1"/>
    <x v="49"/>
    <s v="Canada"/>
    <x v="54"/>
    <x v="2"/>
    <x v="6"/>
    <n v="7"/>
    <s v="VanArsdel"/>
    <x v="3"/>
  </r>
  <r>
    <n v="556"/>
    <d v="2015-04-06T00:00:00"/>
    <x v="0"/>
    <x v="3"/>
    <x v="0"/>
    <s v="V5W"/>
    <n v="1"/>
    <x v="51"/>
    <s v="Canada"/>
    <x v="56"/>
    <x v="2"/>
    <x v="2"/>
    <n v="7"/>
    <s v="VanArsdel"/>
    <x v="4"/>
  </r>
  <r>
    <n v="762"/>
    <d v="2015-04-06T00:00:00"/>
    <x v="0"/>
    <x v="3"/>
    <x v="0"/>
    <s v="V6Z"/>
    <n v="1"/>
    <x v="119"/>
    <s v="Canada"/>
    <x v="161"/>
    <x v="1"/>
    <x v="1"/>
    <n v="8"/>
    <s v="Natura"/>
    <x v="4"/>
  </r>
  <r>
    <n v="945"/>
    <d v="2015-04-06T00:00:00"/>
    <x v="0"/>
    <x v="3"/>
    <x v="0"/>
    <s v="T6G"/>
    <n v="1"/>
    <x v="2"/>
    <s v="Canada"/>
    <x v="79"/>
    <x v="2"/>
    <x v="2"/>
    <n v="8"/>
    <s v="Natura"/>
    <x v="3"/>
  </r>
  <r>
    <n v="1120"/>
    <d v="2015-04-06T00:00:00"/>
    <x v="0"/>
    <x v="3"/>
    <x v="0"/>
    <s v="R2G"/>
    <n v="1"/>
    <x v="119"/>
    <s v="Canada"/>
    <x v="196"/>
    <x v="1"/>
    <x v="5"/>
    <n v="10"/>
    <s v="Pirum"/>
    <x v="1"/>
  </r>
  <r>
    <n v="17"/>
    <d v="2015-03-31T00:00:00"/>
    <x v="0"/>
    <x v="4"/>
    <x v="4"/>
    <s v="T3C"/>
    <n v="1"/>
    <x v="159"/>
    <s v="Canada"/>
    <x v="203"/>
    <x v="0"/>
    <x v="0"/>
    <n v="1"/>
    <s v="Abbas"/>
    <x v="3"/>
  </r>
  <r>
    <n v="1009"/>
    <d v="2015-03-16T00:00:00"/>
    <x v="0"/>
    <x v="4"/>
    <x v="0"/>
    <s v="T5Y"/>
    <n v="1"/>
    <x v="113"/>
    <s v="Canada"/>
    <x v="129"/>
    <x v="3"/>
    <x v="3"/>
    <n v="8"/>
    <s v="Natura"/>
    <x v="3"/>
  </r>
  <r>
    <n v="1212"/>
    <d v="2015-03-16T00:00:00"/>
    <x v="0"/>
    <x v="4"/>
    <x v="0"/>
    <s v="V6H"/>
    <n v="1"/>
    <x v="6"/>
    <s v="Canada"/>
    <x v="6"/>
    <x v="2"/>
    <x v="2"/>
    <n v="10"/>
    <s v="Pirum"/>
    <x v="4"/>
  </r>
  <r>
    <n v="690"/>
    <d v="2015-03-16T00:00:00"/>
    <x v="0"/>
    <x v="4"/>
    <x v="0"/>
    <s v="T3C"/>
    <n v="1"/>
    <x v="0"/>
    <s v="Canada"/>
    <x v="20"/>
    <x v="2"/>
    <x v="2"/>
    <n v="7"/>
    <s v="VanArsdel"/>
    <x v="3"/>
  </r>
  <r>
    <n v="407"/>
    <d v="2015-03-17T00:00:00"/>
    <x v="0"/>
    <x v="4"/>
    <x v="4"/>
    <s v="V6S"/>
    <n v="1"/>
    <x v="74"/>
    <s v="Canada"/>
    <x v="86"/>
    <x v="2"/>
    <x v="6"/>
    <n v="7"/>
    <s v="VanArsdel"/>
    <x v="4"/>
  </r>
  <r>
    <n v="457"/>
    <d v="2015-02-03T00:00:00"/>
    <x v="0"/>
    <x v="0"/>
    <x v="4"/>
    <s v="T6T"/>
    <n v="1"/>
    <x v="49"/>
    <s v="Canada"/>
    <x v="67"/>
    <x v="2"/>
    <x v="6"/>
    <n v="7"/>
    <s v="VanArsdel"/>
    <x v="3"/>
  </r>
  <r>
    <n v="2207"/>
    <d v="2015-02-03T00:00:00"/>
    <x v="0"/>
    <x v="0"/>
    <x v="4"/>
    <s v="V6H"/>
    <n v="1"/>
    <x v="16"/>
    <s v="Canada"/>
    <x v="204"/>
    <x v="1"/>
    <x v="1"/>
    <n v="2"/>
    <s v="Aliqui"/>
    <x v="4"/>
  </r>
  <r>
    <n v="659"/>
    <d v="2015-02-03T00:00:00"/>
    <x v="0"/>
    <x v="0"/>
    <x v="4"/>
    <s v="T5K"/>
    <n v="1"/>
    <x v="160"/>
    <s v="Canada"/>
    <x v="166"/>
    <x v="2"/>
    <x v="2"/>
    <n v="7"/>
    <s v="VanArsdel"/>
    <x v="3"/>
  </r>
  <r>
    <n v="2207"/>
    <d v="2015-02-03T00:00:00"/>
    <x v="0"/>
    <x v="0"/>
    <x v="4"/>
    <s v="T2X"/>
    <n v="1"/>
    <x v="16"/>
    <s v="Canada"/>
    <x v="204"/>
    <x v="1"/>
    <x v="1"/>
    <n v="2"/>
    <s v="Aliqui"/>
    <x v="3"/>
  </r>
  <r>
    <n v="2206"/>
    <d v="2015-02-03T00:00:00"/>
    <x v="0"/>
    <x v="0"/>
    <x v="4"/>
    <s v="V6H"/>
    <n v="1"/>
    <x v="16"/>
    <s v="Canada"/>
    <x v="15"/>
    <x v="1"/>
    <x v="1"/>
    <n v="2"/>
    <s v="Aliqui"/>
    <x v="4"/>
  </r>
  <r>
    <n v="2206"/>
    <d v="2015-02-03T00:00:00"/>
    <x v="0"/>
    <x v="0"/>
    <x v="4"/>
    <s v="T2X"/>
    <n v="1"/>
    <x v="16"/>
    <s v="Canada"/>
    <x v="15"/>
    <x v="1"/>
    <x v="1"/>
    <n v="2"/>
    <s v="Aliqui"/>
    <x v="3"/>
  </r>
  <r>
    <n v="1086"/>
    <d v="2015-02-04T00:00:00"/>
    <x v="0"/>
    <x v="0"/>
    <x v="5"/>
    <s v="T5L"/>
    <n v="1"/>
    <x v="161"/>
    <s v="Canada"/>
    <x v="145"/>
    <x v="1"/>
    <x v="1"/>
    <n v="10"/>
    <s v="Pirum"/>
    <x v="3"/>
  </r>
  <r>
    <n v="1118"/>
    <d v="2015-02-04T00:00:00"/>
    <x v="0"/>
    <x v="0"/>
    <x v="5"/>
    <s v="T5L"/>
    <n v="1"/>
    <x v="0"/>
    <s v="Canada"/>
    <x v="205"/>
    <x v="1"/>
    <x v="5"/>
    <n v="10"/>
    <s v="Pirum"/>
    <x v="3"/>
  </r>
  <r>
    <n v="2215"/>
    <d v="2015-02-04T00:00:00"/>
    <x v="0"/>
    <x v="0"/>
    <x v="5"/>
    <s v="T6G"/>
    <n v="1"/>
    <x v="18"/>
    <s v="Canada"/>
    <x v="45"/>
    <x v="1"/>
    <x v="1"/>
    <n v="2"/>
    <s v="Aliqui"/>
    <x v="3"/>
  </r>
  <r>
    <n v="1129"/>
    <d v="2015-02-04T00:00:00"/>
    <x v="0"/>
    <x v="0"/>
    <x v="5"/>
    <s v="T6E"/>
    <n v="1"/>
    <x v="34"/>
    <s v="Canada"/>
    <x v="34"/>
    <x v="2"/>
    <x v="6"/>
    <n v="10"/>
    <s v="Pirum"/>
    <x v="3"/>
  </r>
  <r>
    <n v="615"/>
    <d v="2015-02-04T00:00:00"/>
    <x v="0"/>
    <x v="0"/>
    <x v="5"/>
    <s v="T5L"/>
    <n v="1"/>
    <x v="2"/>
    <s v="Canada"/>
    <x v="2"/>
    <x v="2"/>
    <x v="2"/>
    <n v="7"/>
    <s v="VanArsdel"/>
    <x v="3"/>
  </r>
  <r>
    <n v="945"/>
    <d v="2015-02-04T00:00:00"/>
    <x v="0"/>
    <x v="0"/>
    <x v="5"/>
    <s v="V5Z"/>
    <n v="1"/>
    <x v="2"/>
    <s v="Canada"/>
    <x v="79"/>
    <x v="2"/>
    <x v="2"/>
    <n v="8"/>
    <s v="Natura"/>
    <x v="4"/>
  </r>
  <r>
    <n v="1085"/>
    <d v="2015-02-04T00:00:00"/>
    <x v="0"/>
    <x v="0"/>
    <x v="5"/>
    <s v="T5L"/>
    <n v="1"/>
    <x v="161"/>
    <s v="Canada"/>
    <x v="189"/>
    <x v="1"/>
    <x v="1"/>
    <n v="10"/>
    <s v="Pirum"/>
    <x v="3"/>
  </r>
  <r>
    <n v="2214"/>
    <d v="2015-02-04T00:00:00"/>
    <x v="0"/>
    <x v="0"/>
    <x v="5"/>
    <s v="T6G"/>
    <n v="1"/>
    <x v="18"/>
    <s v="Canada"/>
    <x v="147"/>
    <x v="1"/>
    <x v="1"/>
    <n v="2"/>
    <s v="Aliqui"/>
    <x v="3"/>
  </r>
  <r>
    <n v="1180"/>
    <d v="2015-04-05T00:00:00"/>
    <x v="0"/>
    <x v="3"/>
    <x v="1"/>
    <s v="V5M"/>
    <n v="1"/>
    <x v="35"/>
    <s v="Canada"/>
    <x v="31"/>
    <x v="2"/>
    <x v="4"/>
    <n v="10"/>
    <s v="Pirum"/>
    <x v="4"/>
  </r>
  <r>
    <n v="1175"/>
    <d v="2015-04-05T00:00:00"/>
    <x v="0"/>
    <x v="3"/>
    <x v="1"/>
    <s v="V7W"/>
    <n v="1"/>
    <x v="52"/>
    <s v="Canada"/>
    <x v="158"/>
    <x v="2"/>
    <x v="4"/>
    <n v="10"/>
    <s v="Pirum"/>
    <x v="4"/>
  </r>
  <r>
    <n v="1171"/>
    <d v="2015-03-15T00:00:00"/>
    <x v="0"/>
    <x v="4"/>
    <x v="1"/>
    <s v="V7Y"/>
    <n v="1"/>
    <x v="138"/>
    <s v="Canada"/>
    <x v="173"/>
    <x v="2"/>
    <x v="4"/>
    <n v="10"/>
    <s v="Pirum"/>
    <x v="4"/>
  </r>
  <r>
    <n v="1228"/>
    <d v="2015-03-16T00:00:00"/>
    <x v="0"/>
    <x v="4"/>
    <x v="0"/>
    <s v="V5V"/>
    <n v="1"/>
    <x v="96"/>
    <s v="Canada"/>
    <x v="206"/>
    <x v="2"/>
    <x v="2"/>
    <n v="10"/>
    <s v="Pirum"/>
    <x v="4"/>
  </r>
  <r>
    <n v="2380"/>
    <d v="2015-03-16T00:00:00"/>
    <x v="0"/>
    <x v="4"/>
    <x v="0"/>
    <s v="V5M"/>
    <n v="1"/>
    <x v="162"/>
    <s v="Canada"/>
    <x v="207"/>
    <x v="2"/>
    <x v="2"/>
    <n v="2"/>
    <s v="Aliqui"/>
    <x v="4"/>
  </r>
  <r>
    <n v="8"/>
    <d v="2015-03-16T00:00:00"/>
    <x v="0"/>
    <x v="4"/>
    <x v="0"/>
    <s v="V6H"/>
    <n v="2"/>
    <x v="163"/>
    <s v="Canada"/>
    <x v="208"/>
    <x v="0"/>
    <x v="0"/>
    <n v="1"/>
    <s v="Abbas"/>
    <x v="4"/>
  </r>
  <r>
    <n v="981"/>
    <d v="2015-03-23T00:00:00"/>
    <x v="0"/>
    <x v="4"/>
    <x v="0"/>
    <s v="T6G"/>
    <n v="1"/>
    <x v="164"/>
    <s v="Canada"/>
    <x v="209"/>
    <x v="2"/>
    <x v="2"/>
    <n v="8"/>
    <s v="Natura"/>
    <x v="3"/>
  </r>
  <r>
    <n v="520"/>
    <d v="2015-03-24T00:00:00"/>
    <x v="0"/>
    <x v="4"/>
    <x v="4"/>
    <s v="T6G"/>
    <n v="1"/>
    <x v="165"/>
    <s v="Canada"/>
    <x v="210"/>
    <x v="2"/>
    <x v="4"/>
    <n v="7"/>
    <s v="VanArsdel"/>
    <x v="3"/>
  </r>
  <r>
    <n v="1171"/>
    <d v="2015-03-24T00:00:00"/>
    <x v="0"/>
    <x v="4"/>
    <x v="4"/>
    <s v="V6A"/>
    <n v="1"/>
    <x v="92"/>
    <s v="Canada"/>
    <x v="173"/>
    <x v="2"/>
    <x v="4"/>
    <n v="10"/>
    <s v="Pirum"/>
    <x v="4"/>
  </r>
  <r>
    <n v="2225"/>
    <d v="2015-04-06T00:00:00"/>
    <x v="0"/>
    <x v="3"/>
    <x v="0"/>
    <s v="V6R"/>
    <n v="1"/>
    <x v="148"/>
    <s v="Canada"/>
    <x v="52"/>
    <x v="1"/>
    <x v="1"/>
    <n v="2"/>
    <s v="Aliqui"/>
    <x v="4"/>
  </r>
  <r>
    <n v="761"/>
    <d v="2015-04-06T00:00:00"/>
    <x v="0"/>
    <x v="3"/>
    <x v="0"/>
    <s v="V6Z"/>
    <n v="1"/>
    <x v="119"/>
    <s v="Canada"/>
    <x v="160"/>
    <x v="1"/>
    <x v="1"/>
    <n v="8"/>
    <s v="Natura"/>
    <x v="4"/>
  </r>
  <r>
    <n v="1129"/>
    <d v="2015-04-30T00:00:00"/>
    <x v="0"/>
    <x v="3"/>
    <x v="2"/>
    <s v="T2J"/>
    <n v="1"/>
    <x v="34"/>
    <s v="Canada"/>
    <x v="34"/>
    <x v="2"/>
    <x v="6"/>
    <n v="10"/>
    <s v="Pirum"/>
    <x v="3"/>
  </r>
  <r>
    <n v="978"/>
    <d v="2015-04-30T00:00:00"/>
    <x v="0"/>
    <x v="3"/>
    <x v="2"/>
    <s v="T6K"/>
    <n v="1"/>
    <x v="47"/>
    <s v="Canada"/>
    <x v="51"/>
    <x v="2"/>
    <x v="2"/>
    <n v="8"/>
    <s v="Natura"/>
    <x v="3"/>
  </r>
  <r>
    <n v="1068"/>
    <d v="2015-04-30T00:00:00"/>
    <x v="0"/>
    <x v="3"/>
    <x v="2"/>
    <s v="R2G"/>
    <n v="1"/>
    <x v="166"/>
    <s v="Canada"/>
    <x v="211"/>
    <x v="1"/>
    <x v="1"/>
    <n v="10"/>
    <s v="Pirum"/>
    <x v="1"/>
  </r>
  <r>
    <n v="2055"/>
    <d v="2015-04-30T00:00:00"/>
    <x v="0"/>
    <x v="3"/>
    <x v="2"/>
    <s v="V7Y"/>
    <n v="1"/>
    <x v="56"/>
    <s v="Canada"/>
    <x v="62"/>
    <x v="2"/>
    <x v="4"/>
    <n v="4"/>
    <s v="Currus"/>
    <x v="4"/>
  </r>
  <r>
    <n v="17"/>
    <d v="2015-01-31T00:00:00"/>
    <x v="0"/>
    <x v="5"/>
    <x v="6"/>
    <s v="T5W"/>
    <n v="1"/>
    <x v="167"/>
    <s v="Canada"/>
    <x v="203"/>
    <x v="0"/>
    <x v="0"/>
    <n v="1"/>
    <s v="Abbas"/>
    <x v="3"/>
  </r>
  <r>
    <n v="1879"/>
    <d v="2015-01-31T00:00:00"/>
    <x v="0"/>
    <x v="5"/>
    <x v="6"/>
    <s v="T6E"/>
    <n v="1"/>
    <x v="168"/>
    <s v="Canada"/>
    <x v="122"/>
    <x v="2"/>
    <x v="6"/>
    <n v="6"/>
    <s v="Leo"/>
    <x v="3"/>
  </r>
  <r>
    <n v="407"/>
    <d v="2015-02-01T00:00:00"/>
    <x v="0"/>
    <x v="0"/>
    <x v="1"/>
    <s v="T6E"/>
    <n v="1"/>
    <x v="74"/>
    <s v="Canada"/>
    <x v="86"/>
    <x v="2"/>
    <x v="6"/>
    <n v="7"/>
    <s v="VanArsdel"/>
    <x v="3"/>
  </r>
  <r>
    <n v="1129"/>
    <d v="2015-02-01T00:00:00"/>
    <x v="0"/>
    <x v="0"/>
    <x v="1"/>
    <s v="T2Y"/>
    <n v="1"/>
    <x v="34"/>
    <s v="Canada"/>
    <x v="34"/>
    <x v="2"/>
    <x v="6"/>
    <n v="10"/>
    <s v="Pirum"/>
    <x v="3"/>
  </r>
  <r>
    <n v="1182"/>
    <d v="2015-02-01T00:00:00"/>
    <x v="0"/>
    <x v="0"/>
    <x v="1"/>
    <s v="T6E"/>
    <n v="1"/>
    <x v="84"/>
    <s v="Canada"/>
    <x v="97"/>
    <x v="2"/>
    <x v="4"/>
    <n v="10"/>
    <s v="Pirum"/>
    <x v="3"/>
  </r>
  <r>
    <n v="1391"/>
    <d v="2015-02-16T00:00:00"/>
    <x v="0"/>
    <x v="0"/>
    <x v="0"/>
    <s v="T6R"/>
    <n v="1"/>
    <x v="40"/>
    <s v="Canada"/>
    <x v="99"/>
    <x v="1"/>
    <x v="1"/>
    <n v="12"/>
    <s v="Quibus"/>
    <x v="3"/>
  </r>
  <r>
    <n v="781"/>
    <d v="2015-02-16T00:00:00"/>
    <x v="0"/>
    <x v="0"/>
    <x v="0"/>
    <s v="T2H"/>
    <n v="1"/>
    <x v="169"/>
    <s v="Canada"/>
    <x v="108"/>
    <x v="1"/>
    <x v="1"/>
    <n v="8"/>
    <s v="Natura"/>
    <x v="3"/>
  </r>
  <r>
    <n v="782"/>
    <d v="2015-02-16T00:00:00"/>
    <x v="0"/>
    <x v="0"/>
    <x v="0"/>
    <s v="T2H"/>
    <n v="1"/>
    <x v="169"/>
    <s v="Canada"/>
    <x v="110"/>
    <x v="1"/>
    <x v="1"/>
    <n v="8"/>
    <s v="Natura"/>
    <x v="3"/>
  </r>
  <r>
    <n v="1392"/>
    <d v="2015-02-16T00:00:00"/>
    <x v="0"/>
    <x v="0"/>
    <x v="0"/>
    <s v="T6R"/>
    <n v="1"/>
    <x v="40"/>
    <s v="Canada"/>
    <x v="212"/>
    <x v="1"/>
    <x v="1"/>
    <n v="12"/>
    <s v="Quibus"/>
    <x v="3"/>
  </r>
  <r>
    <n v="907"/>
    <d v="2015-02-05T00:00:00"/>
    <x v="0"/>
    <x v="0"/>
    <x v="2"/>
    <s v="V5N"/>
    <n v="1"/>
    <x v="46"/>
    <s v="Canada"/>
    <x v="50"/>
    <x v="2"/>
    <x v="4"/>
    <n v="8"/>
    <s v="Natura"/>
    <x v="4"/>
  </r>
  <r>
    <n v="2332"/>
    <d v="2015-02-16T00:00:00"/>
    <x v="0"/>
    <x v="0"/>
    <x v="0"/>
    <s v="T5L"/>
    <n v="1"/>
    <x v="170"/>
    <s v="Canada"/>
    <x v="22"/>
    <x v="2"/>
    <x v="4"/>
    <n v="2"/>
    <s v="Aliqui"/>
    <x v="3"/>
  </r>
  <r>
    <n v="491"/>
    <d v="2015-02-17T00:00:00"/>
    <x v="0"/>
    <x v="0"/>
    <x v="4"/>
    <s v="T6T"/>
    <n v="1"/>
    <x v="107"/>
    <s v="Canada"/>
    <x v="19"/>
    <x v="2"/>
    <x v="6"/>
    <n v="7"/>
    <s v="VanArsdel"/>
    <x v="3"/>
  </r>
  <r>
    <n v="981"/>
    <d v="2015-02-17T00:00:00"/>
    <x v="0"/>
    <x v="0"/>
    <x v="4"/>
    <s v="T5K"/>
    <n v="1"/>
    <x v="164"/>
    <s v="Canada"/>
    <x v="209"/>
    <x v="2"/>
    <x v="2"/>
    <n v="8"/>
    <s v="Natura"/>
    <x v="3"/>
  </r>
  <r>
    <n v="548"/>
    <d v="2015-02-17T00:00:00"/>
    <x v="0"/>
    <x v="0"/>
    <x v="4"/>
    <s v="T6K"/>
    <n v="1"/>
    <x v="132"/>
    <s v="Canada"/>
    <x v="162"/>
    <x v="2"/>
    <x v="2"/>
    <n v="7"/>
    <s v="VanArsdel"/>
    <x v="3"/>
  </r>
  <r>
    <n v="659"/>
    <d v="2015-02-18T00:00:00"/>
    <x v="0"/>
    <x v="0"/>
    <x v="5"/>
    <s v="V6R"/>
    <n v="1"/>
    <x v="160"/>
    <s v="Canada"/>
    <x v="166"/>
    <x v="2"/>
    <x v="2"/>
    <n v="7"/>
    <s v="VanArsdel"/>
    <x v="4"/>
  </r>
  <r>
    <n v="1703"/>
    <d v="2015-02-18T00:00:00"/>
    <x v="0"/>
    <x v="0"/>
    <x v="5"/>
    <s v="V5N"/>
    <n v="1"/>
    <x v="100"/>
    <s v="Canada"/>
    <x v="153"/>
    <x v="3"/>
    <x v="3"/>
    <n v="13"/>
    <s v="Salvus"/>
    <x v="4"/>
  </r>
  <r>
    <n v="433"/>
    <d v="2015-02-20T00:00:00"/>
    <x v="0"/>
    <x v="0"/>
    <x v="3"/>
    <s v="T3G"/>
    <n v="1"/>
    <x v="49"/>
    <s v="Canada"/>
    <x v="175"/>
    <x v="2"/>
    <x v="6"/>
    <n v="7"/>
    <s v="VanArsdel"/>
    <x v="3"/>
  </r>
  <r>
    <n v="1183"/>
    <d v="2015-03-31T00:00:00"/>
    <x v="0"/>
    <x v="4"/>
    <x v="4"/>
    <s v="T6E"/>
    <n v="1"/>
    <x v="111"/>
    <s v="Canada"/>
    <x v="121"/>
    <x v="2"/>
    <x v="4"/>
    <n v="10"/>
    <s v="Pirum"/>
    <x v="3"/>
  </r>
  <r>
    <n v="407"/>
    <d v="2015-06-24T00:00:00"/>
    <x v="0"/>
    <x v="2"/>
    <x v="5"/>
    <s v="T1Y"/>
    <n v="1"/>
    <x v="74"/>
    <s v="Canada"/>
    <x v="86"/>
    <x v="2"/>
    <x v="6"/>
    <n v="7"/>
    <s v="VanArsdel"/>
    <x v="3"/>
  </r>
  <r>
    <n v="506"/>
    <d v="2015-05-24T00:00:00"/>
    <x v="0"/>
    <x v="1"/>
    <x v="1"/>
    <s v="V6Z"/>
    <n v="1"/>
    <x v="53"/>
    <s v="Canada"/>
    <x v="58"/>
    <x v="2"/>
    <x v="6"/>
    <n v="7"/>
    <s v="VanArsdel"/>
    <x v="4"/>
  </r>
  <r>
    <n v="615"/>
    <d v="2015-05-24T00:00:00"/>
    <x v="0"/>
    <x v="1"/>
    <x v="1"/>
    <s v="V5W"/>
    <n v="1"/>
    <x v="2"/>
    <s v="Canada"/>
    <x v="2"/>
    <x v="2"/>
    <x v="2"/>
    <n v="7"/>
    <s v="VanArsdel"/>
    <x v="4"/>
  </r>
  <r>
    <n v="1171"/>
    <d v="2015-05-25T00:00:00"/>
    <x v="0"/>
    <x v="1"/>
    <x v="0"/>
    <s v="R2G"/>
    <n v="1"/>
    <x v="138"/>
    <s v="Canada"/>
    <x v="173"/>
    <x v="2"/>
    <x v="4"/>
    <n v="10"/>
    <s v="Pirum"/>
    <x v="1"/>
  </r>
  <r>
    <n v="1347"/>
    <d v="2015-05-25T00:00:00"/>
    <x v="0"/>
    <x v="1"/>
    <x v="0"/>
    <s v="T5B"/>
    <n v="1"/>
    <x v="87"/>
    <s v="Canada"/>
    <x v="213"/>
    <x v="1"/>
    <x v="1"/>
    <n v="12"/>
    <s v="Quibus"/>
    <x v="3"/>
  </r>
  <r>
    <n v="650"/>
    <d v="2015-06-24T00:00:00"/>
    <x v="0"/>
    <x v="2"/>
    <x v="5"/>
    <s v="T6R"/>
    <n v="1"/>
    <x v="27"/>
    <s v="Canada"/>
    <x v="214"/>
    <x v="2"/>
    <x v="2"/>
    <n v="7"/>
    <s v="VanArsdel"/>
    <x v="3"/>
  </r>
  <r>
    <n v="1211"/>
    <d v="2015-06-24T00:00:00"/>
    <x v="0"/>
    <x v="2"/>
    <x v="5"/>
    <s v="T6E"/>
    <n v="1"/>
    <x v="55"/>
    <s v="Canada"/>
    <x v="215"/>
    <x v="2"/>
    <x v="2"/>
    <n v="10"/>
    <s v="Pirum"/>
    <x v="3"/>
  </r>
  <r>
    <n v="2295"/>
    <d v="2015-06-24T00:00:00"/>
    <x v="0"/>
    <x v="2"/>
    <x v="5"/>
    <s v="T2C"/>
    <n v="1"/>
    <x v="171"/>
    <s v="Canada"/>
    <x v="216"/>
    <x v="2"/>
    <x v="6"/>
    <n v="2"/>
    <s v="Aliqui"/>
    <x v="3"/>
  </r>
  <r>
    <n v="549"/>
    <d v="2015-06-25T00:00:00"/>
    <x v="0"/>
    <x v="2"/>
    <x v="2"/>
    <s v="V6A"/>
    <n v="1"/>
    <x v="105"/>
    <s v="Canada"/>
    <x v="116"/>
    <x v="2"/>
    <x v="2"/>
    <n v="7"/>
    <s v="VanArsdel"/>
    <x v="4"/>
  </r>
  <r>
    <n v="1220"/>
    <d v="2015-06-25T00:00:00"/>
    <x v="0"/>
    <x v="2"/>
    <x v="2"/>
    <s v="T6G"/>
    <n v="1"/>
    <x v="172"/>
    <s v="Canada"/>
    <x v="217"/>
    <x v="2"/>
    <x v="2"/>
    <n v="10"/>
    <s v="Pirum"/>
    <x v="3"/>
  </r>
  <r>
    <n v="1175"/>
    <d v="2015-06-25T00:00:00"/>
    <x v="0"/>
    <x v="2"/>
    <x v="2"/>
    <s v="V6T"/>
    <n v="1"/>
    <x v="130"/>
    <s v="Canada"/>
    <x v="158"/>
    <x v="2"/>
    <x v="4"/>
    <n v="10"/>
    <s v="Pirum"/>
    <x v="4"/>
  </r>
  <r>
    <n v="2284"/>
    <d v="2015-06-25T00:00:00"/>
    <x v="0"/>
    <x v="2"/>
    <x v="2"/>
    <s v="V5Z"/>
    <n v="1"/>
    <x v="173"/>
    <s v="Canada"/>
    <x v="149"/>
    <x v="1"/>
    <x v="5"/>
    <n v="2"/>
    <s v="Aliqui"/>
    <x v="4"/>
  </r>
  <r>
    <n v="457"/>
    <d v="2015-06-25T00:00:00"/>
    <x v="0"/>
    <x v="2"/>
    <x v="2"/>
    <s v="T6E"/>
    <n v="1"/>
    <x v="49"/>
    <s v="Canada"/>
    <x v="67"/>
    <x v="2"/>
    <x v="6"/>
    <n v="7"/>
    <s v="VanArsdel"/>
    <x v="3"/>
  </r>
  <r>
    <n v="1053"/>
    <d v="2015-03-31T00:00:00"/>
    <x v="0"/>
    <x v="4"/>
    <x v="4"/>
    <s v="T3C"/>
    <n v="1"/>
    <x v="174"/>
    <s v="Canada"/>
    <x v="218"/>
    <x v="0"/>
    <x v="0"/>
    <n v="10"/>
    <s v="Pirum"/>
    <x v="3"/>
  </r>
  <r>
    <n v="2275"/>
    <d v="2015-03-31T00:00:00"/>
    <x v="0"/>
    <x v="4"/>
    <x v="4"/>
    <s v="V5Z"/>
    <n v="1"/>
    <x v="66"/>
    <s v="Canada"/>
    <x v="17"/>
    <x v="1"/>
    <x v="5"/>
    <n v="2"/>
    <s v="Aliqui"/>
    <x v="4"/>
  </r>
  <r>
    <n v="440"/>
    <d v="2015-03-31T00:00:00"/>
    <x v="0"/>
    <x v="4"/>
    <x v="4"/>
    <s v="T6G"/>
    <n v="1"/>
    <x v="145"/>
    <s v="Canada"/>
    <x v="184"/>
    <x v="2"/>
    <x v="6"/>
    <n v="7"/>
    <s v="VanArsdel"/>
    <x v="3"/>
  </r>
  <r>
    <n v="2385"/>
    <d v="2015-03-31T00:00:00"/>
    <x v="0"/>
    <x v="4"/>
    <x v="4"/>
    <s v="V6Z"/>
    <n v="1"/>
    <x v="175"/>
    <s v="Canada"/>
    <x v="219"/>
    <x v="2"/>
    <x v="2"/>
    <n v="2"/>
    <s v="Aliqui"/>
    <x v="4"/>
  </r>
  <r>
    <n v="1009"/>
    <d v="2015-04-01T00:00:00"/>
    <x v="0"/>
    <x v="3"/>
    <x v="5"/>
    <s v="T6E"/>
    <n v="1"/>
    <x v="113"/>
    <s v="Canada"/>
    <x v="129"/>
    <x v="3"/>
    <x v="3"/>
    <n v="8"/>
    <s v="Natura"/>
    <x v="3"/>
  </r>
  <r>
    <n v="636"/>
    <d v="2015-01-18T00:00:00"/>
    <x v="0"/>
    <x v="5"/>
    <x v="1"/>
    <s v="V6S"/>
    <n v="1"/>
    <x v="86"/>
    <s v="Canada"/>
    <x v="77"/>
    <x v="2"/>
    <x v="2"/>
    <n v="7"/>
    <s v="VanArsdel"/>
    <x v="4"/>
  </r>
  <r>
    <n v="1085"/>
    <d v="2015-03-18T00:00:00"/>
    <x v="0"/>
    <x v="4"/>
    <x v="5"/>
    <s v="T5Y"/>
    <n v="1"/>
    <x v="176"/>
    <s v="Canada"/>
    <x v="189"/>
    <x v="1"/>
    <x v="1"/>
    <n v="10"/>
    <s v="Pirum"/>
    <x v="3"/>
  </r>
  <r>
    <n v="407"/>
    <d v="2015-03-18T00:00:00"/>
    <x v="0"/>
    <x v="4"/>
    <x v="5"/>
    <s v="T2J"/>
    <n v="1"/>
    <x v="74"/>
    <s v="Canada"/>
    <x v="86"/>
    <x v="2"/>
    <x v="6"/>
    <n v="7"/>
    <s v="VanArsdel"/>
    <x v="3"/>
  </r>
  <r>
    <n v="2055"/>
    <d v="2015-03-18T00:00:00"/>
    <x v="0"/>
    <x v="4"/>
    <x v="5"/>
    <s v="V5N"/>
    <n v="1"/>
    <x v="56"/>
    <s v="Canada"/>
    <x v="62"/>
    <x v="2"/>
    <x v="4"/>
    <n v="4"/>
    <s v="Currus"/>
    <x v="4"/>
  </r>
  <r>
    <n v="496"/>
    <d v="2015-03-18T00:00:00"/>
    <x v="0"/>
    <x v="4"/>
    <x v="5"/>
    <s v="T2J"/>
    <n v="1"/>
    <x v="75"/>
    <s v="Canada"/>
    <x v="87"/>
    <x v="2"/>
    <x v="6"/>
    <n v="7"/>
    <s v="VanArsdel"/>
    <x v="3"/>
  </r>
  <r>
    <n v="556"/>
    <d v="2015-03-18T00:00:00"/>
    <x v="0"/>
    <x v="4"/>
    <x v="5"/>
    <s v="V5V"/>
    <n v="1"/>
    <x v="177"/>
    <s v="Canada"/>
    <x v="56"/>
    <x v="2"/>
    <x v="2"/>
    <n v="7"/>
    <s v="VanArsdel"/>
    <x v="4"/>
  </r>
  <r>
    <n v="939"/>
    <d v="2015-03-18T00:00:00"/>
    <x v="0"/>
    <x v="4"/>
    <x v="5"/>
    <s v="T2X"/>
    <n v="1"/>
    <x v="0"/>
    <s v="Canada"/>
    <x v="82"/>
    <x v="2"/>
    <x v="2"/>
    <n v="8"/>
    <s v="Natura"/>
    <x v="3"/>
  </r>
  <r>
    <n v="590"/>
    <d v="2015-03-18T00:00:00"/>
    <x v="0"/>
    <x v="4"/>
    <x v="5"/>
    <s v="T2X"/>
    <n v="1"/>
    <x v="20"/>
    <s v="Canada"/>
    <x v="20"/>
    <x v="2"/>
    <x v="2"/>
    <n v="7"/>
    <s v="VanArsdel"/>
    <x v="3"/>
  </r>
  <r>
    <n v="2269"/>
    <d v="2015-02-23T00:00:00"/>
    <x v="0"/>
    <x v="0"/>
    <x v="0"/>
    <s v="V6A"/>
    <n v="1"/>
    <x v="178"/>
    <s v="Canada"/>
    <x v="220"/>
    <x v="1"/>
    <x v="5"/>
    <n v="2"/>
    <s v="Aliqui"/>
    <x v="4"/>
  </r>
  <r>
    <n v="2237"/>
    <d v="2015-02-24T00:00:00"/>
    <x v="0"/>
    <x v="0"/>
    <x v="4"/>
    <s v="T6T"/>
    <n v="1"/>
    <x v="119"/>
    <s v="Canada"/>
    <x v="221"/>
    <x v="1"/>
    <x v="1"/>
    <n v="2"/>
    <s v="Aliqui"/>
    <x v="3"/>
  </r>
  <r>
    <n v="2280"/>
    <d v="2015-02-24T00:00:00"/>
    <x v="0"/>
    <x v="0"/>
    <x v="4"/>
    <s v="T6R"/>
    <n v="1"/>
    <x v="149"/>
    <s v="Canada"/>
    <x v="188"/>
    <x v="1"/>
    <x v="5"/>
    <n v="2"/>
    <s v="Aliqui"/>
    <x v="3"/>
  </r>
  <r>
    <n v="1991"/>
    <d v="2015-02-24T00:00:00"/>
    <x v="0"/>
    <x v="0"/>
    <x v="4"/>
    <s v="V5W"/>
    <n v="1"/>
    <x v="179"/>
    <s v="Canada"/>
    <x v="222"/>
    <x v="1"/>
    <x v="5"/>
    <n v="4"/>
    <s v="Currus"/>
    <x v="4"/>
  </r>
  <r>
    <n v="2236"/>
    <d v="2015-02-24T00:00:00"/>
    <x v="0"/>
    <x v="0"/>
    <x v="4"/>
    <s v="T6T"/>
    <n v="1"/>
    <x v="119"/>
    <s v="Canada"/>
    <x v="223"/>
    <x v="1"/>
    <x v="1"/>
    <n v="2"/>
    <s v="Aliqui"/>
    <x v="3"/>
  </r>
  <r>
    <n v="1175"/>
    <d v="2015-02-24T00:00:00"/>
    <x v="0"/>
    <x v="0"/>
    <x v="4"/>
    <s v="T6E"/>
    <n v="1"/>
    <x v="180"/>
    <s v="Canada"/>
    <x v="158"/>
    <x v="2"/>
    <x v="4"/>
    <n v="10"/>
    <s v="Pirum"/>
    <x v="3"/>
  </r>
  <r>
    <n v="819"/>
    <d v="2015-02-24T00:00:00"/>
    <x v="0"/>
    <x v="0"/>
    <x v="4"/>
    <s v="T5W"/>
    <n v="1"/>
    <x v="181"/>
    <s v="Canada"/>
    <x v="224"/>
    <x v="2"/>
    <x v="6"/>
    <n v="8"/>
    <s v="Natura"/>
    <x v="3"/>
  </r>
  <r>
    <n v="609"/>
    <d v="2015-01-18T00:00:00"/>
    <x v="0"/>
    <x v="5"/>
    <x v="1"/>
    <s v="V5V"/>
    <n v="1"/>
    <x v="182"/>
    <s v="Canada"/>
    <x v="225"/>
    <x v="2"/>
    <x v="2"/>
    <n v="7"/>
    <s v="VanArsdel"/>
    <x v="4"/>
  </r>
  <r>
    <n v="1178"/>
    <d v="2015-01-19T00:00:00"/>
    <x v="0"/>
    <x v="5"/>
    <x v="0"/>
    <s v="V7P"/>
    <n v="1"/>
    <x v="183"/>
    <s v="Canada"/>
    <x v="226"/>
    <x v="2"/>
    <x v="4"/>
    <n v="10"/>
    <s v="Pirum"/>
    <x v="4"/>
  </r>
  <r>
    <n v="457"/>
    <d v="2015-01-19T00:00:00"/>
    <x v="0"/>
    <x v="5"/>
    <x v="0"/>
    <s v="T6E"/>
    <n v="1"/>
    <x v="49"/>
    <s v="Canada"/>
    <x v="67"/>
    <x v="2"/>
    <x v="6"/>
    <n v="7"/>
    <s v="VanArsdel"/>
    <x v="3"/>
  </r>
  <r>
    <n v="1521"/>
    <d v="2015-01-19T00:00:00"/>
    <x v="0"/>
    <x v="5"/>
    <x v="0"/>
    <s v="V6A"/>
    <n v="1"/>
    <x v="184"/>
    <s v="Canada"/>
    <x v="126"/>
    <x v="1"/>
    <x v="1"/>
    <n v="12"/>
    <s v="Quibus"/>
    <x v="4"/>
  </r>
  <r>
    <n v="1522"/>
    <d v="2015-01-19T00:00:00"/>
    <x v="0"/>
    <x v="5"/>
    <x v="0"/>
    <s v="V6A"/>
    <n v="1"/>
    <x v="184"/>
    <s v="Canada"/>
    <x v="125"/>
    <x v="1"/>
    <x v="1"/>
    <n v="12"/>
    <s v="Quibus"/>
    <x v="4"/>
  </r>
  <r>
    <n v="2069"/>
    <d v="2015-03-30T00:00:00"/>
    <x v="0"/>
    <x v="4"/>
    <x v="0"/>
    <s v="L5N"/>
    <n v="1"/>
    <x v="35"/>
    <s v="Canada"/>
    <x v="35"/>
    <x v="2"/>
    <x v="2"/>
    <n v="4"/>
    <s v="Currus"/>
    <x v="0"/>
  </r>
  <r>
    <n v="1049"/>
    <d v="2015-03-24T00:00:00"/>
    <x v="0"/>
    <x v="4"/>
    <x v="4"/>
    <s v="R3S"/>
    <n v="1"/>
    <x v="33"/>
    <s v="Canada"/>
    <x v="33"/>
    <x v="0"/>
    <x v="0"/>
    <n v="10"/>
    <s v="Pirum"/>
    <x v="1"/>
  </r>
  <r>
    <n v="438"/>
    <d v="2015-03-25T00:00:00"/>
    <x v="0"/>
    <x v="4"/>
    <x v="5"/>
    <s v="M5N"/>
    <n v="1"/>
    <x v="185"/>
    <s v="Canada"/>
    <x v="54"/>
    <x v="2"/>
    <x v="6"/>
    <n v="7"/>
    <s v="VanArsdel"/>
    <x v="0"/>
  </r>
  <r>
    <n v="1183"/>
    <d v="2015-03-25T00:00:00"/>
    <x v="0"/>
    <x v="4"/>
    <x v="5"/>
    <s v="M7Y"/>
    <n v="1"/>
    <x v="186"/>
    <s v="Canada"/>
    <x v="121"/>
    <x v="2"/>
    <x v="4"/>
    <n v="10"/>
    <s v="Pirum"/>
    <x v="0"/>
  </r>
  <r>
    <n v="759"/>
    <d v="2015-04-06T00:00:00"/>
    <x v="0"/>
    <x v="3"/>
    <x v="0"/>
    <s v="M7Y"/>
    <n v="1"/>
    <x v="73"/>
    <s v="Canada"/>
    <x v="227"/>
    <x v="1"/>
    <x v="1"/>
    <n v="8"/>
    <s v="Natura"/>
    <x v="0"/>
  </r>
  <r>
    <n v="438"/>
    <d v="2015-04-06T00:00:00"/>
    <x v="0"/>
    <x v="3"/>
    <x v="0"/>
    <s v="M4E"/>
    <n v="1"/>
    <x v="49"/>
    <s v="Canada"/>
    <x v="54"/>
    <x v="2"/>
    <x v="6"/>
    <n v="7"/>
    <s v="VanArsdel"/>
    <x v="0"/>
  </r>
  <r>
    <n v="676"/>
    <d v="2015-04-06T00:00:00"/>
    <x v="0"/>
    <x v="3"/>
    <x v="0"/>
    <s v="M6H"/>
    <n v="1"/>
    <x v="112"/>
    <s v="Canada"/>
    <x v="157"/>
    <x v="2"/>
    <x v="2"/>
    <n v="7"/>
    <s v="VanArsdel"/>
    <x v="0"/>
  </r>
  <r>
    <n v="556"/>
    <d v="2015-04-06T00:00:00"/>
    <x v="0"/>
    <x v="3"/>
    <x v="0"/>
    <s v="R3K"/>
    <n v="1"/>
    <x v="51"/>
    <s v="Canada"/>
    <x v="56"/>
    <x v="2"/>
    <x v="2"/>
    <n v="7"/>
    <s v="VanArsdel"/>
    <x v="1"/>
  </r>
  <r>
    <n v="699"/>
    <d v="2015-04-06T00:00:00"/>
    <x v="0"/>
    <x v="3"/>
    <x v="0"/>
    <s v="M4P"/>
    <n v="1"/>
    <x v="187"/>
    <s v="Canada"/>
    <x v="228"/>
    <x v="0"/>
    <x v="0"/>
    <n v="8"/>
    <s v="Natura"/>
    <x v="0"/>
  </r>
  <r>
    <n v="826"/>
    <d v="2015-03-26T00:00:00"/>
    <x v="0"/>
    <x v="4"/>
    <x v="2"/>
    <s v="K1H"/>
    <n v="1"/>
    <x v="188"/>
    <s v="Canada"/>
    <x v="81"/>
    <x v="2"/>
    <x v="6"/>
    <n v="8"/>
    <s v="Natura"/>
    <x v="0"/>
  </r>
  <r>
    <n v="985"/>
    <d v="2015-03-26T00:00:00"/>
    <x v="0"/>
    <x v="4"/>
    <x v="2"/>
    <s v="R3V"/>
    <n v="1"/>
    <x v="189"/>
    <s v="Canada"/>
    <x v="229"/>
    <x v="2"/>
    <x v="2"/>
    <n v="8"/>
    <s v="Natura"/>
    <x v="1"/>
  </r>
  <r>
    <n v="993"/>
    <d v="2015-03-26T00:00:00"/>
    <x v="0"/>
    <x v="4"/>
    <x v="2"/>
    <s v="M4E"/>
    <n v="1"/>
    <x v="0"/>
    <s v="Canada"/>
    <x v="10"/>
    <x v="2"/>
    <x v="2"/>
    <n v="8"/>
    <s v="Natura"/>
    <x v="0"/>
  </r>
  <r>
    <n v="457"/>
    <d v="2015-04-17T00:00:00"/>
    <x v="0"/>
    <x v="3"/>
    <x v="3"/>
    <s v="M4E"/>
    <n v="1"/>
    <x v="49"/>
    <s v="Canada"/>
    <x v="67"/>
    <x v="2"/>
    <x v="6"/>
    <n v="7"/>
    <s v="VanArsdel"/>
    <x v="0"/>
  </r>
  <r>
    <n v="438"/>
    <d v="2015-04-18T00:00:00"/>
    <x v="0"/>
    <x v="3"/>
    <x v="6"/>
    <s v="H1G"/>
    <n v="1"/>
    <x v="49"/>
    <s v="Canada"/>
    <x v="54"/>
    <x v="2"/>
    <x v="6"/>
    <n v="7"/>
    <s v="VanArsdel"/>
    <x v="2"/>
  </r>
  <r>
    <n v="407"/>
    <d v="2015-03-20T00:00:00"/>
    <x v="0"/>
    <x v="4"/>
    <x v="3"/>
    <s v="L5P"/>
    <n v="1"/>
    <x v="74"/>
    <s v="Canada"/>
    <x v="86"/>
    <x v="2"/>
    <x v="6"/>
    <n v="7"/>
    <s v="VanArsdel"/>
    <x v="0"/>
  </r>
  <r>
    <n v="2280"/>
    <d v="2015-03-20T00:00:00"/>
    <x v="0"/>
    <x v="4"/>
    <x v="3"/>
    <s v="R3B"/>
    <n v="1"/>
    <x v="149"/>
    <s v="Canada"/>
    <x v="188"/>
    <x v="1"/>
    <x v="5"/>
    <n v="2"/>
    <s v="Aliqui"/>
    <x v="1"/>
  </r>
  <r>
    <n v="633"/>
    <d v="2015-03-21T00:00:00"/>
    <x v="0"/>
    <x v="4"/>
    <x v="6"/>
    <s v="M4V"/>
    <n v="1"/>
    <x v="103"/>
    <s v="Canada"/>
    <x v="230"/>
    <x v="2"/>
    <x v="2"/>
    <n v="7"/>
    <s v="VanArsdel"/>
    <x v="0"/>
  </r>
  <r>
    <n v="590"/>
    <d v="2015-03-21T00:00:00"/>
    <x v="0"/>
    <x v="4"/>
    <x v="6"/>
    <s v="L5N"/>
    <n v="1"/>
    <x v="20"/>
    <s v="Canada"/>
    <x v="20"/>
    <x v="2"/>
    <x v="2"/>
    <n v="7"/>
    <s v="VanArsdel"/>
    <x v="0"/>
  </r>
  <r>
    <n v="577"/>
    <d v="2015-03-21T00:00:00"/>
    <x v="0"/>
    <x v="4"/>
    <x v="6"/>
    <s v="R3E"/>
    <n v="1"/>
    <x v="190"/>
    <s v="Canada"/>
    <x v="231"/>
    <x v="2"/>
    <x v="2"/>
    <n v="7"/>
    <s v="VanArsdel"/>
    <x v="1"/>
  </r>
  <r>
    <n v="443"/>
    <d v="2015-03-21T00:00:00"/>
    <x v="0"/>
    <x v="4"/>
    <x v="6"/>
    <s v="L5R"/>
    <n v="1"/>
    <x v="89"/>
    <s v="Canada"/>
    <x v="102"/>
    <x v="2"/>
    <x v="6"/>
    <n v="7"/>
    <s v="VanArsdel"/>
    <x v="0"/>
  </r>
  <r>
    <n v="674"/>
    <d v="2015-03-09T00:00:00"/>
    <x v="0"/>
    <x v="4"/>
    <x v="0"/>
    <s v="R3V"/>
    <n v="1"/>
    <x v="32"/>
    <s v="Canada"/>
    <x v="32"/>
    <x v="2"/>
    <x v="2"/>
    <n v="7"/>
    <s v="VanArsdel"/>
    <x v="1"/>
  </r>
  <r>
    <n v="927"/>
    <d v="2015-03-09T00:00:00"/>
    <x v="0"/>
    <x v="4"/>
    <x v="0"/>
    <s v="M4S"/>
    <n v="1"/>
    <x v="27"/>
    <s v="Canada"/>
    <x v="27"/>
    <x v="2"/>
    <x v="4"/>
    <n v="8"/>
    <s v="Natura"/>
    <x v="0"/>
  </r>
  <r>
    <n v="1049"/>
    <d v="2015-03-09T00:00:00"/>
    <x v="0"/>
    <x v="4"/>
    <x v="0"/>
    <s v="M7Y"/>
    <n v="1"/>
    <x v="33"/>
    <s v="Canada"/>
    <x v="33"/>
    <x v="0"/>
    <x v="0"/>
    <n v="10"/>
    <s v="Pirum"/>
    <x v="0"/>
  </r>
  <r>
    <n v="342"/>
    <d v="2015-03-09T00:00:00"/>
    <x v="0"/>
    <x v="4"/>
    <x v="0"/>
    <s v="H1B"/>
    <n v="1"/>
    <x v="151"/>
    <s v="Canada"/>
    <x v="232"/>
    <x v="2"/>
    <x v="4"/>
    <n v="5"/>
    <s v="Fama"/>
    <x v="2"/>
  </r>
  <r>
    <n v="2090"/>
    <d v="2015-01-27T00:00:00"/>
    <x v="0"/>
    <x v="5"/>
    <x v="4"/>
    <s v="L5G"/>
    <n v="1"/>
    <x v="10"/>
    <s v="Canada"/>
    <x v="233"/>
    <x v="2"/>
    <x v="2"/>
    <n v="4"/>
    <s v="Currus"/>
    <x v="0"/>
  </r>
  <r>
    <n v="676"/>
    <d v="2015-01-28T00:00:00"/>
    <x v="0"/>
    <x v="5"/>
    <x v="5"/>
    <s v="R3E"/>
    <n v="1"/>
    <x v="112"/>
    <s v="Canada"/>
    <x v="157"/>
    <x v="2"/>
    <x v="2"/>
    <n v="7"/>
    <s v="VanArsdel"/>
    <x v="1"/>
  </r>
  <r>
    <n v="1145"/>
    <d v="2015-01-28T00:00:00"/>
    <x v="0"/>
    <x v="5"/>
    <x v="5"/>
    <s v="L5R"/>
    <n v="1"/>
    <x v="155"/>
    <s v="Canada"/>
    <x v="197"/>
    <x v="2"/>
    <x v="7"/>
    <n v="10"/>
    <s v="Pirum"/>
    <x v="0"/>
  </r>
  <r>
    <n v="531"/>
    <d v="2015-02-07T00:00:00"/>
    <x v="0"/>
    <x v="0"/>
    <x v="6"/>
    <s v="M6H"/>
    <n v="1"/>
    <x v="25"/>
    <s v="Canada"/>
    <x v="71"/>
    <x v="2"/>
    <x v="4"/>
    <n v="7"/>
    <s v="VanArsdel"/>
    <x v="0"/>
  </r>
  <r>
    <n v="615"/>
    <d v="2015-04-07T00:00:00"/>
    <x v="0"/>
    <x v="3"/>
    <x v="4"/>
    <s v="L4Y"/>
    <n v="1"/>
    <x v="2"/>
    <s v="Canada"/>
    <x v="2"/>
    <x v="2"/>
    <x v="2"/>
    <n v="7"/>
    <s v="VanArsdel"/>
    <x v="0"/>
  </r>
  <r>
    <n v="676"/>
    <d v="2015-04-07T00:00:00"/>
    <x v="0"/>
    <x v="3"/>
    <x v="4"/>
    <s v="M6H"/>
    <n v="1"/>
    <x v="112"/>
    <s v="Canada"/>
    <x v="157"/>
    <x v="2"/>
    <x v="2"/>
    <n v="7"/>
    <s v="VanArsdel"/>
    <x v="0"/>
  </r>
  <r>
    <n v="734"/>
    <d v="2015-03-10T00:00:00"/>
    <x v="0"/>
    <x v="4"/>
    <x v="4"/>
    <s v="R3B"/>
    <n v="1"/>
    <x v="8"/>
    <s v="Canada"/>
    <x v="176"/>
    <x v="1"/>
    <x v="1"/>
    <n v="8"/>
    <s v="Natura"/>
    <x v="1"/>
  </r>
  <r>
    <n v="965"/>
    <d v="2015-03-10T00:00:00"/>
    <x v="0"/>
    <x v="4"/>
    <x v="4"/>
    <s v="K1H"/>
    <n v="1"/>
    <x v="35"/>
    <s v="Canada"/>
    <x v="234"/>
    <x v="2"/>
    <x v="2"/>
    <n v="8"/>
    <s v="Natura"/>
    <x v="0"/>
  </r>
  <r>
    <n v="674"/>
    <d v="2015-03-10T00:00:00"/>
    <x v="0"/>
    <x v="4"/>
    <x v="4"/>
    <s v="M5K"/>
    <n v="1"/>
    <x v="2"/>
    <s v="Canada"/>
    <x v="32"/>
    <x v="2"/>
    <x v="2"/>
    <n v="7"/>
    <s v="VanArsdel"/>
    <x v="0"/>
  </r>
  <r>
    <n v="2060"/>
    <d v="2015-04-27T00:00:00"/>
    <x v="0"/>
    <x v="3"/>
    <x v="0"/>
    <s v="M4V"/>
    <n v="1"/>
    <x v="0"/>
    <s v="Canada"/>
    <x v="235"/>
    <x v="2"/>
    <x v="4"/>
    <n v="4"/>
    <s v="Currus"/>
    <x v="0"/>
  </r>
  <r>
    <n v="545"/>
    <d v="2015-04-27T00:00:00"/>
    <x v="0"/>
    <x v="3"/>
    <x v="0"/>
    <s v="R3B"/>
    <n v="1"/>
    <x v="102"/>
    <s v="Canada"/>
    <x v="113"/>
    <x v="2"/>
    <x v="2"/>
    <n v="7"/>
    <s v="VanArsdel"/>
    <x v="1"/>
  </r>
  <r>
    <n v="1078"/>
    <d v="2015-06-28T00:00:00"/>
    <x v="0"/>
    <x v="2"/>
    <x v="1"/>
    <s v="M4E"/>
    <n v="1"/>
    <x v="44"/>
    <s v="Canada"/>
    <x v="48"/>
    <x v="1"/>
    <x v="1"/>
    <n v="10"/>
    <s v="Pirum"/>
    <x v="0"/>
  </r>
  <r>
    <n v="1180"/>
    <d v="2015-03-29T00:00:00"/>
    <x v="0"/>
    <x v="4"/>
    <x v="1"/>
    <s v="M4E"/>
    <n v="1"/>
    <x v="35"/>
    <s v="Canada"/>
    <x v="31"/>
    <x v="2"/>
    <x v="4"/>
    <n v="10"/>
    <s v="Pirum"/>
    <x v="0"/>
  </r>
  <r>
    <n v="443"/>
    <d v="2015-03-29T00:00:00"/>
    <x v="0"/>
    <x v="4"/>
    <x v="1"/>
    <s v="R3H"/>
    <n v="1"/>
    <x v="89"/>
    <s v="Canada"/>
    <x v="102"/>
    <x v="2"/>
    <x v="6"/>
    <n v="7"/>
    <s v="VanArsdel"/>
    <x v="1"/>
  </r>
  <r>
    <n v="506"/>
    <d v="2015-01-13T00:00:00"/>
    <x v="0"/>
    <x v="5"/>
    <x v="4"/>
    <s v="R2G"/>
    <n v="1"/>
    <x v="53"/>
    <s v="Canada"/>
    <x v="58"/>
    <x v="2"/>
    <x v="6"/>
    <n v="7"/>
    <s v="VanArsdel"/>
    <x v="1"/>
  </r>
  <r>
    <n v="1883"/>
    <d v="2015-01-13T00:00:00"/>
    <x v="0"/>
    <x v="5"/>
    <x v="4"/>
    <s v="V6S"/>
    <n v="1"/>
    <x v="112"/>
    <s v="Canada"/>
    <x v="127"/>
    <x v="2"/>
    <x v="2"/>
    <n v="6"/>
    <s v="Leo"/>
    <x v="4"/>
  </r>
  <r>
    <n v="1129"/>
    <d v="2015-01-14T00:00:00"/>
    <x v="0"/>
    <x v="5"/>
    <x v="5"/>
    <s v="R2P"/>
    <n v="1"/>
    <x v="34"/>
    <s v="Canada"/>
    <x v="34"/>
    <x v="2"/>
    <x v="6"/>
    <n v="10"/>
    <s v="Pirum"/>
    <x v="1"/>
  </r>
  <r>
    <n v="1518"/>
    <d v="2015-01-14T00:00:00"/>
    <x v="0"/>
    <x v="5"/>
    <x v="5"/>
    <s v="V6S"/>
    <n v="1"/>
    <x v="31"/>
    <s v="Canada"/>
    <x v="94"/>
    <x v="1"/>
    <x v="1"/>
    <n v="12"/>
    <s v="Quibus"/>
    <x v="4"/>
  </r>
  <r>
    <n v="2092"/>
    <d v="2015-01-14T00:00:00"/>
    <x v="0"/>
    <x v="5"/>
    <x v="5"/>
    <s v="R2C"/>
    <n v="1"/>
    <x v="44"/>
    <s v="Canada"/>
    <x v="236"/>
    <x v="2"/>
    <x v="2"/>
    <n v="4"/>
    <s v="Currus"/>
    <x v="1"/>
  </r>
  <r>
    <n v="1517"/>
    <d v="2015-01-14T00:00:00"/>
    <x v="0"/>
    <x v="5"/>
    <x v="5"/>
    <s v="V6S"/>
    <n v="1"/>
    <x v="31"/>
    <s v="Canada"/>
    <x v="1"/>
    <x v="1"/>
    <x v="1"/>
    <n v="12"/>
    <s v="Quibus"/>
    <x v="4"/>
  </r>
  <r>
    <n v="556"/>
    <d v="2015-01-15T00:00:00"/>
    <x v="0"/>
    <x v="5"/>
    <x v="2"/>
    <s v="V7W"/>
    <n v="1"/>
    <x v="51"/>
    <s v="Canada"/>
    <x v="56"/>
    <x v="2"/>
    <x v="2"/>
    <n v="7"/>
    <s v="VanArsdel"/>
    <x v="4"/>
  </r>
  <r>
    <n v="240"/>
    <d v="2015-01-16T00:00:00"/>
    <x v="0"/>
    <x v="5"/>
    <x v="3"/>
    <s v="V5M"/>
    <n v="1"/>
    <x v="191"/>
    <s v="Canada"/>
    <x v="237"/>
    <x v="2"/>
    <x v="7"/>
    <n v="5"/>
    <s v="Fama"/>
    <x v="4"/>
  </r>
  <r>
    <n v="430"/>
    <d v="2015-01-17T00:00:00"/>
    <x v="0"/>
    <x v="5"/>
    <x v="6"/>
    <s v="T2J"/>
    <n v="1"/>
    <x v="192"/>
    <s v="Canada"/>
    <x v="238"/>
    <x v="2"/>
    <x v="6"/>
    <n v="7"/>
    <s v="VanArsdel"/>
    <x v="3"/>
  </r>
  <r>
    <n v="1145"/>
    <d v="2015-03-31T00:00:00"/>
    <x v="0"/>
    <x v="4"/>
    <x v="4"/>
    <s v="V6E"/>
    <n v="1"/>
    <x v="155"/>
    <s v="Canada"/>
    <x v="197"/>
    <x v="2"/>
    <x v="7"/>
    <n v="10"/>
    <s v="Pirum"/>
    <x v="4"/>
  </r>
  <r>
    <n v="2045"/>
    <d v="2015-03-31T00:00:00"/>
    <x v="0"/>
    <x v="4"/>
    <x v="4"/>
    <s v="V6Z"/>
    <n v="1"/>
    <x v="27"/>
    <s v="Canada"/>
    <x v="118"/>
    <x v="2"/>
    <x v="4"/>
    <n v="4"/>
    <s v="Currus"/>
    <x v="4"/>
  </r>
  <r>
    <n v="491"/>
    <d v="2015-04-09T00:00:00"/>
    <x v="0"/>
    <x v="3"/>
    <x v="2"/>
    <s v="V5X"/>
    <n v="1"/>
    <x v="20"/>
    <s v="Canada"/>
    <x v="19"/>
    <x v="2"/>
    <x v="6"/>
    <n v="7"/>
    <s v="VanArsdel"/>
    <x v="4"/>
  </r>
  <r>
    <n v="478"/>
    <d v="2015-04-09T00:00:00"/>
    <x v="0"/>
    <x v="3"/>
    <x v="2"/>
    <s v="V6H"/>
    <n v="1"/>
    <x v="63"/>
    <s v="Canada"/>
    <x v="170"/>
    <x v="2"/>
    <x v="6"/>
    <n v="7"/>
    <s v="VanArsdel"/>
    <x v="4"/>
  </r>
  <r>
    <n v="676"/>
    <d v="2015-04-09T00:00:00"/>
    <x v="0"/>
    <x v="3"/>
    <x v="2"/>
    <s v="T5C"/>
    <n v="1"/>
    <x v="112"/>
    <s v="Canada"/>
    <x v="157"/>
    <x v="2"/>
    <x v="2"/>
    <n v="7"/>
    <s v="VanArsdel"/>
    <x v="3"/>
  </r>
  <r>
    <n v="808"/>
    <d v="2015-04-09T00:00:00"/>
    <x v="0"/>
    <x v="3"/>
    <x v="2"/>
    <s v="T5K"/>
    <n v="1"/>
    <x v="193"/>
    <s v="Canada"/>
    <x v="74"/>
    <x v="1"/>
    <x v="5"/>
    <n v="8"/>
    <s v="Natura"/>
    <x v="3"/>
  </r>
  <r>
    <n v="1182"/>
    <d v="2015-04-09T00:00:00"/>
    <x v="0"/>
    <x v="3"/>
    <x v="2"/>
    <s v="T5Y"/>
    <n v="1"/>
    <x v="71"/>
    <s v="Canada"/>
    <x v="97"/>
    <x v="2"/>
    <x v="4"/>
    <n v="10"/>
    <s v="Pirum"/>
    <x v="3"/>
  </r>
  <r>
    <n v="777"/>
    <d v="2015-06-26T00:00:00"/>
    <x v="0"/>
    <x v="2"/>
    <x v="3"/>
    <s v="T2P"/>
    <n v="1"/>
    <x v="194"/>
    <s v="Canada"/>
    <x v="239"/>
    <x v="1"/>
    <x v="1"/>
    <n v="8"/>
    <s v="Natura"/>
    <x v="3"/>
  </r>
  <r>
    <n v="556"/>
    <d v="2015-06-27T00:00:00"/>
    <x v="0"/>
    <x v="2"/>
    <x v="6"/>
    <s v="V6Z"/>
    <n v="1"/>
    <x v="51"/>
    <s v="Canada"/>
    <x v="56"/>
    <x v="2"/>
    <x v="2"/>
    <n v="7"/>
    <s v="VanArsdel"/>
    <x v="4"/>
  </r>
  <r>
    <n v="2086"/>
    <d v="2015-06-30T00:00:00"/>
    <x v="0"/>
    <x v="2"/>
    <x v="4"/>
    <s v="T6E"/>
    <n v="1"/>
    <x v="158"/>
    <s v="Canada"/>
    <x v="202"/>
    <x v="2"/>
    <x v="2"/>
    <n v="4"/>
    <s v="Currus"/>
    <x v="3"/>
  </r>
  <r>
    <n v="1061"/>
    <d v="2015-06-30T00:00:00"/>
    <x v="0"/>
    <x v="2"/>
    <x v="4"/>
    <s v="T5H"/>
    <n v="1"/>
    <x v="17"/>
    <s v="Canada"/>
    <x v="240"/>
    <x v="1"/>
    <x v="1"/>
    <n v="10"/>
    <s v="Pirum"/>
    <x v="3"/>
  </r>
  <r>
    <n v="1344"/>
    <d v="2015-04-19T00:00:00"/>
    <x v="0"/>
    <x v="3"/>
    <x v="1"/>
    <s v="V5V"/>
    <n v="2"/>
    <x v="195"/>
    <s v="Canada"/>
    <x v="112"/>
    <x v="1"/>
    <x v="1"/>
    <n v="12"/>
    <s v="Quibus"/>
    <x v="4"/>
  </r>
  <r>
    <n v="2277"/>
    <d v="2015-04-20T00:00:00"/>
    <x v="0"/>
    <x v="3"/>
    <x v="0"/>
    <s v="T6E"/>
    <n v="1"/>
    <x v="174"/>
    <s v="Canada"/>
    <x v="241"/>
    <x v="1"/>
    <x v="5"/>
    <n v="2"/>
    <s v="Aliqui"/>
    <x v="3"/>
  </r>
  <r>
    <n v="1086"/>
    <d v="2015-04-20T00:00:00"/>
    <x v="0"/>
    <x v="3"/>
    <x v="0"/>
    <s v="T6G"/>
    <n v="1"/>
    <x v="97"/>
    <s v="Canada"/>
    <x v="145"/>
    <x v="1"/>
    <x v="1"/>
    <n v="10"/>
    <s v="Pirum"/>
    <x v="3"/>
  </r>
  <r>
    <n v="1172"/>
    <d v="2015-04-20T00:00:00"/>
    <x v="0"/>
    <x v="3"/>
    <x v="0"/>
    <s v="T5H"/>
    <n v="1"/>
    <x v="129"/>
    <s v="Canada"/>
    <x v="134"/>
    <x v="2"/>
    <x v="4"/>
    <n v="10"/>
    <s v="Pirum"/>
    <x v="3"/>
  </r>
  <r>
    <n v="1496"/>
    <d v="2015-04-20T00:00:00"/>
    <x v="0"/>
    <x v="3"/>
    <x v="0"/>
    <s v="V6H"/>
    <n v="1"/>
    <x v="13"/>
    <s v="Canada"/>
    <x v="152"/>
    <x v="1"/>
    <x v="1"/>
    <n v="12"/>
    <s v="Quibus"/>
    <x v="4"/>
  </r>
  <r>
    <n v="778"/>
    <d v="2015-04-20T00:00:00"/>
    <x v="0"/>
    <x v="3"/>
    <x v="0"/>
    <s v="T6E"/>
    <n v="1"/>
    <x v="194"/>
    <s v="Canada"/>
    <x v="242"/>
    <x v="1"/>
    <x v="1"/>
    <n v="8"/>
    <s v="Natura"/>
    <x v="3"/>
  </r>
  <r>
    <n v="438"/>
    <d v="2015-02-25T00:00:00"/>
    <x v="0"/>
    <x v="0"/>
    <x v="5"/>
    <s v="T2C"/>
    <n v="1"/>
    <x v="49"/>
    <s v="Canada"/>
    <x v="54"/>
    <x v="2"/>
    <x v="6"/>
    <n v="7"/>
    <s v="VanArsdel"/>
    <x v="3"/>
  </r>
  <r>
    <n v="567"/>
    <d v="2015-02-25T00:00:00"/>
    <x v="0"/>
    <x v="0"/>
    <x v="5"/>
    <s v="T6K"/>
    <n v="1"/>
    <x v="196"/>
    <s v="Canada"/>
    <x v="243"/>
    <x v="2"/>
    <x v="2"/>
    <n v="7"/>
    <s v="VanArsdel"/>
    <x v="3"/>
  </r>
  <r>
    <n v="478"/>
    <d v="2015-02-25T00:00:00"/>
    <x v="0"/>
    <x v="0"/>
    <x v="5"/>
    <s v="T2C"/>
    <n v="1"/>
    <x v="63"/>
    <s v="Canada"/>
    <x v="170"/>
    <x v="2"/>
    <x v="6"/>
    <n v="7"/>
    <s v="VanArsdel"/>
    <x v="3"/>
  </r>
  <r>
    <n v="585"/>
    <d v="2015-02-26T00:00:00"/>
    <x v="0"/>
    <x v="0"/>
    <x v="2"/>
    <s v="T1Y"/>
    <n v="1"/>
    <x v="36"/>
    <s v="Canada"/>
    <x v="36"/>
    <x v="2"/>
    <x v="2"/>
    <n v="7"/>
    <s v="VanArsdel"/>
    <x v="3"/>
  </r>
  <r>
    <n v="762"/>
    <d v="2015-02-26T00:00:00"/>
    <x v="0"/>
    <x v="0"/>
    <x v="2"/>
    <s v="T2J"/>
    <n v="1"/>
    <x v="119"/>
    <s v="Canada"/>
    <x v="161"/>
    <x v="1"/>
    <x v="1"/>
    <n v="8"/>
    <s v="Natura"/>
    <x v="3"/>
  </r>
  <r>
    <n v="457"/>
    <d v="2015-01-20T00:00:00"/>
    <x v="0"/>
    <x v="5"/>
    <x v="4"/>
    <s v="R2G"/>
    <n v="1"/>
    <x v="49"/>
    <s v="Canada"/>
    <x v="67"/>
    <x v="2"/>
    <x v="6"/>
    <n v="7"/>
    <s v="VanArsdel"/>
    <x v="1"/>
  </r>
  <r>
    <n v="438"/>
    <d v="2015-01-21T00:00:00"/>
    <x v="0"/>
    <x v="5"/>
    <x v="5"/>
    <s v="V7W"/>
    <n v="1"/>
    <x v="49"/>
    <s v="Canada"/>
    <x v="54"/>
    <x v="2"/>
    <x v="6"/>
    <n v="7"/>
    <s v="VanArsdel"/>
    <x v="4"/>
  </r>
  <r>
    <n v="1172"/>
    <d v="2015-01-21T00:00:00"/>
    <x v="0"/>
    <x v="5"/>
    <x v="5"/>
    <s v="T2X"/>
    <n v="1"/>
    <x v="129"/>
    <s v="Canada"/>
    <x v="134"/>
    <x v="2"/>
    <x v="4"/>
    <n v="10"/>
    <s v="Pirum"/>
    <x v="3"/>
  </r>
  <r>
    <n v="115"/>
    <d v="2015-01-21T00:00:00"/>
    <x v="0"/>
    <x v="5"/>
    <x v="5"/>
    <s v="V7W"/>
    <n v="1"/>
    <x v="197"/>
    <s v="Canada"/>
    <x v="244"/>
    <x v="2"/>
    <x v="6"/>
    <n v="1"/>
    <s v="Abbas"/>
    <x v="4"/>
  </r>
  <r>
    <n v="1763"/>
    <d v="2015-01-01T00:00:00"/>
    <x v="0"/>
    <x v="5"/>
    <x v="2"/>
    <s v="T6G"/>
    <n v="1"/>
    <x v="78"/>
    <s v="Canada"/>
    <x v="245"/>
    <x v="2"/>
    <x v="7"/>
    <n v="11"/>
    <s v="Pomum"/>
    <x v="3"/>
  </r>
  <r>
    <n v="1837"/>
    <d v="2015-01-01T00:00:00"/>
    <x v="0"/>
    <x v="5"/>
    <x v="2"/>
    <s v="T5K"/>
    <n v="1"/>
    <x v="134"/>
    <s v="Canada"/>
    <x v="246"/>
    <x v="3"/>
    <x v="3"/>
    <n v="11"/>
    <s v="Pomum"/>
    <x v="3"/>
  </r>
  <r>
    <n v="496"/>
    <d v="2015-01-04T00:00:00"/>
    <x v="0"/>
    <x v="5"/>
    <x v="1"/>
    <s v="V7Y"/>
    <n v="1"/>
    <x v="75"/>
    <s v="Canada"/>
    <x v="87"/>
    <x v="2"/>
    <x v="6"/>
    <n v="7"/>
    <s v="VanArsdel"/>
    <x v="4"/>
  </r>
  <r>
    <n v="1086"/>
    <d v="2015-01-05T00:00:00"/>
    <x v="0"/>
    <x v="5"/>
    <x v="0"/>
    <s v="T1Y"/>
    <n v="1"/>
    <x v="161"/>
    <s v="Canada"/>
    <x v="145"/>
    <x v="1"/>
    <x v="1"/>
    <n v="10"/>
    <s v="Pirum"/>
    <x v="3"/>
  </r>
  <r>
    <n v="506"/>
    <d v="2015-02-26T00:00:00"/>
    <x v="0"/>
    <x v="0"/>
    <x v="2"/>
    <s v="T1Y"/>
    <n v="1"/>
    <x v="53"/>
    <s v="Canada"/>
    <x v="58"/>
    <x v="2"/>
    <x v="6"/>
    <n v="7"/>
    <s v="VanArsdel"/>
    <x v="3"/>
  </r>
  <r>
    <n v="628"/>
    <d v="2015-02-26T00:00:00"/>
    <x v="0"/>
    <x v="0"/>
    <x v="2"/>
    <s v="T6G"/>
    <n v="1"/>
    <x v="198"/>
    <s v="Canada"/>
    <x v="247"/>
    <x v="2"/>
    <x v="2"/>
    <n v="7"/>
    <s v="VanArsdel"/>
    <x v="3"/>
  </r>
  <r>
    <n v="690"/>
    <d v="2015-02-26T00:00:00"/>
    <x v="0"/>
    <x v="0"/>
    <x v="2"/>
    <s v="T6E"/>
    <n v="1"/>
    <x v="0"/>
    <s v="Canada"/>
    <x v="20"/>
    <x v="2"/>
    <x v="2"/>
    <n v="7"/>
    <s v="VanArsdel"/>
    <x v="3"/>
  </r>
  <r>
    <n v="761"/>
    <d v="2015-02-26T00:00:00"/>
    <x v="0"/>
    <x v="0"/>
    <x v="2"/>
    <s v="T2J"/>
    <n v="1"/>
    <x v="119"/>
    <s v="Canada"/>
    <x v="160"/>
    <x v="1"/>
    <x v="1"/>
    <n v="8"/>
    <s v="Natura"/>
    <x v="3"/>
  </r>
  <r>
    <n v="2269"/>
    <d v="2015-02-26T00:00:00"/>
    <x v="0"/>
    <x v="0"/>
    <x v="2"/>
    <s v="V6E"/>
    <n v="1"/>
    <x v="199"/>
    <s v="Canada"/>
    <x v="220"/>
    <x v="1"/>
    <x v="5"/>
    <n v="2"/>
    <s v="Aliqui"/>
    <x v="4"/>
  </r>
  <r>
    <n v="792"/>
    <d v="2015-01-22T00:00:00"/>
    <x v="0"/>
    <x v="5"/>
    <x v="2"/>
    <s v="V5M"/>
    <n v="1"/>
    <x v="141"/>
    <s v="Canada"/>
    <x v="183"/>
    <x v="1"/>
    <x v="1"/>
    <n v="8"/>
    <s v="Natura"/>
    <x v="4"/>
  </r>
  <r>
    <n v="2402"/>
    <d v="2015-01-22T00:00:00"/>
    <x v="0"/>
    <x v="5"/>
    <x v="2"/>
    <s v="T6G"/>
    <n v="1"/>
    <x v="200"/>
    <s v="Canada"/>
    <x v="248"/>
    <x v="3"/>
    <x v="3"/>
    <n v="2"/>
    <s v="Aliqui"/>
    <x v="3"/>
  </r>
  <r>
    <n v="487"/>
    <d v="2015-01-22T00:00:00"/>
    <x v="0"/>
    <x v="5"/>
    <x v="2"/>
    <s v="V5V"/>
    <n v="1"/>
    <x v="21"/>
    <s v="Canada"/>
    <x v="21"/>
    <x v="2"/>
    <x v="6"/>
    <n v="7"/>
    <s v="VanArsdel"/>
    <x v="4"/>
  </r>
  <r>
    <n v="791"/>
    <d v="2015-01-22T00:00:00"/>
    <x v="0"/>
    <x v="5"/>
    <x v="2"/>
    <s v="V5M"/>
    <n v="1"/>
    <x v="141"/>
    <s v="Canada"/>
    <x v="180"/>
    <x v="1"/>
    <x v="1"/>
    <n v="8"/>
    <s v="Natura"/>
    <x v="4"/>
  </r>
  <r>
    <n v="2388"/>
    <d v="2015-01-24T00:00:00"/>
    <x v="0"/>
    <x v="5"/>
    <x v="6"/>
    <s v="V6Z"/>
    <n v="1"/>
    <x v="155"/>
    <s v="Canada"/>
    <x v="171"/>
    <x v="2"/>
    <x v="2"/>
    <n v="2"/>
    <s v="Aliqui"/>
    <x v="4"/>
  </r>
  <r>
    <n v="1496"/>
    <d v="2015-01-25T00:00:00"/>
    <x v="0"/>
    <x v="5"/>
    <x v="1"/>
    <s v="T2J"/>
    <n v="1"/>
    <x v="13"/>
    <s v="Canada"/>
    <x v="152"/>
    <x v="1"/>
    <x v="1"/>
    <n v="12"/>
    <s v="Quibus"/>
    <x v="3"/>
  </r>
  <r>
    <n v="959"/>
    <d v="2015-01-25T00:00:00"/>
    <x v="0"/>
    <x v="5"/>
    <x v="1"/>
    <s v="V6S"/>
    <n v="1"/>
    <x v="41"/>
    <s v="Canada"/>
    <x v="41"/>
    <x v="2"/>
    <x v="2"/>
    <n v="8"/>
    <s v="Natura"/>
    <x v="4"/>
  </r>
  <r>
    <n v="407"/>
    <d v="2015-02-27T00:00:00"/>
    <x v="0"/>
    <x v="0"/>
    <x v="3"/>
    <s v="T2J"/>
    <n v="1"/>
    <x v="74"/>
    <s v="Canada"/>
    <x v="86"/>
    <x v="2"/>
    <x v="6"/>
    <n v="7"/>
    <s v="VanArsdel"/>
    <x v="3"/>
  </r>
  <r>
    <n v="685"/>
    <d v="2015-02-28T00:00:00"/>
    <x v="0"/>
    <x v="0"/>
    <x v="6"/>
    <s v="T3C"/>
    <n v="1"/>
    <x v="54"/>
    <s v="Canada"/>
    <x v="36"/>
    <x v="2"/>
    <x v="2"/>
    <n v="7"/>
    <s v="VanArsdel"/>
    <x v="3"/>
  </r>
  <r>
    <n v="506"/>
    <d v="2015-02-28T00:00:00"/>
    <x v="0"/>
    <x v="0"/>
    <x v="6"/>
    <s v="T1Y"/>
    <n v="1"/>
    <x v="53"/>
    <s v="Canada"/>
    <x v="58"/>
    <x v="2"/>
    <x v="6"/>
    <n v="7"/>
    <s v="VanArsdel"/>
    <x v="3"/>
  </r>
  <r>
    <n v="2395"/>
    <d v="2015-01-07T00:00:00"/>
    <x v="0"/>
    <x v="5"/>
    <x v="5"/>
    <s v="R2G"/>
    <n v="1"/>
    <x v="17"/>
    <s v="Canada"/>
    <x v="148"/>
    <x v="3"/>
    <x v="3"/>
    <n v="2"/>
    <s v="Aliqui"/>
    <x v="1"/>
  </r>
  <r>
    <n v="1060"/>
    <d v="2015-01-08T00:00:00"/>
    <x v="0"/>
    <x v="5"/>
    <x v="2"/>
    <s v="V5W"/>
    <n v="1"/>
    <x v="131"/>
    <s v="Canada"/>
    <x v="44"/>
    <x v="1"/>
    <x v="1"/>
    <n v="10"/>
    <s v="Pirum"/>
    <x v="4"/>
  </r>
  <r>
    <n v="1086"/>
    <d v="2015-01-08T00:00:00"/>
    <x v="0"/>
    <x v="5"/>
    <x v="2"/>
    <s v="V5W"/>
    <n v="1"/>
    <x v="176"/>
    <s v="Canada"/>
    <x v="145"/>
    <x v="1"/>
    <x v="1"/>
    <n v="10"/>
    <s v="Pirum"/>
    <x v="4"/>
  </r>
  <r>
    <n v="1059"/>
    <d v="2015-01-08T00:00:00"/>
    <x v="0"/>
    <x v="5"/>
    <x v="2"/>
    <s v="V5W"/>
    <n v="1"/>
    <x v="131"/>
    <s v="Canada"/>
    <x v="185"/>
    <x v="1"/>
    <x v="1"/>
    <n v="10"/>
    <s v="Pirum"/>
    <x v="4"/>
  </r>
  <r>
    <n v="1085"/>
    <d v="2015-01-08T00:00:00"/>
    <x v="0"/>
    <x v="5"/>
    <x v="2"/>
    <s v="V5W"/>
    <n v="1"/>
    <x v="176"/>
    <s v="Canada"/>
    <x v="189"/>
    <x v="1"/>
    <x v="1"/>
    <n v="10"/>
    <s v="Pirum"/>
    <x v="4"/>
  </r>
  <r>
    <n v="1000"/>
    <d v="2015-01-09T00:00:00"/>
    <x v="0"/>
    <x v="5"/>
    <x v="3"/>
    <s v="V6A"/>
    <n v="1"/>
    <x v="100"/>
    <s v="Canada"/>
    <x v="249"/>
    <x v="3"/>
    <x v="3"/>
    <n v="8"/>
    <s v="Natura"/>
    <x v="4"/>
  </r>
  <r>
    <n v="438"/>
    <d v="2015-01-10T00:00:00"/>
    <x v="0"/>
    <x v="5"/>
    <x v="6"/>
    <s v="V5Z"/>
    <n v="1"/>
    <x v="49"/>
    <s v="Canada"/>
    <x v="54"/>
    <x v="2"/>
    <x v="6"/>
    <n v="7"/>
    <s v="VanArsdel"/>
    <x v="4"/>
  </r>
  <r>
    <n v="1916"/>
    <d v="2015-01-11T00:00:00"/>
    <x v="0"/>
    <x v="5"/>
    <x v="1"/>
    <s v="V6J"/>
    <n v="1"/>
    <x v="201"/>
    <s v="Canada"/>
    <x v="250"/>
    <x v="0"/>
    <x v="0"/>
    <n v="4"/>
    <s v="Currus"/>
    <x v="4"/>
  </r>
  <r>
    <n v="2045"/>
    <d v="2015-01-11T00:00:00"/>
    <x v="0"/>
    <x v="5"/>
    <x v="1"/>
    <s v="V6T"/>
    <n v="1"/>
    <x v="22"/>
    <s v="Canada"/>
    <x v="118"/>
    <x v="2"/>
    <x v="4"/>
    <n v="4"/>
    <s v="Currus"/>
    <x v="4"/>
  </r>
  <r>
    <n v="1115"/>
    <d v="2015-04-08T00:00:00"/>
    <x v="0"/>
    <x v="3"/>
    <x v="5"/>
    <s v="V5V"/>
    <n v="1"/>
    <x v="202"/>
    <s v="Canada"/>
    <x v="251"/>
    <x v="1"/>
    <x v="5"/>
    <n v="10"/>
    <s v="Pirum"/>
    <x v="4"/>
  </r>
  <r>
    <n v="2218"/>
    <d v="2015-04-08T00:00:00"/>
    <x v="0"/>
    <x v="3"/>
    <x v="5"/>
    <s v="V5N"/>
    <n v="1"/>
    <x v="9"/>
    <s v="Canada"/>
    <x v="107"/>
    <x v="1"/>
    <x v="1"/>
    <n v="2"/>
    <s v="Aliqui"/>
    <x v="4"/>
  </r>
  <r>
    <n v="578"/>
    <d v="2015-04-08T00:00:00"/>
    <x v="0"/>
    <x v="3"/>
    <x v="5"/>
    <s v="V6S"/>
    <n v="1"/>
    <x v="54"/>
    <s v="Canada"/>
    <x v="59"/>
    <x v="2"/>
    <x v="2"/>
    <n v="7"/>
    <s v="VanArsdel"/>
    <x v="4"/>
  </r>
  <r>
    <n v="599"/>
    <d v="2015-04-09T00:00:00"/>
    <x v="0"/>
    <x v="3"/>
    <x v="2"/>
    <s v="T2C"/>
    <n v="1"/>
    <x v="106"/>
    <s v="Canada"/>
    <x v="119"/>
    <x v="2"/>
    <x v="2"/>
    <n v="7"/>
    <s v="VanArsdel"/>
    <x v="3"/>
  </r>
  <r>
    <n v="835"/>
    <d v="2015-04-09T00:00:00"/>
    <x v="0"/>
    <x v="3"/>
    <x v="2"/>
    <s v="T6G"/>
    <n v="1"/>
    <x v="35"/>
    <s v="Canada"/>
    <x v="252"/>
    <x v="2"/>
    <x v="6"/>
    <n v="8"/>
    <s v="Natura"/>
    <x v="3"/>
  </r>
  <r>
    <n v="2077"/>
    <d v="2015-04-09T00:00:00"/>
    <x v="0"/>
    <x v="3"/>
    <x v="2"/>
    <s v="T6E"/>
    <n v="1"/>
    <x v="66"/>
    <s v="Canada"/>
    <x v="253"/>
    <x v="2"/>
    <x v="2"/>
    <n v="4"/>
    <s v="Currus"/>
    <x v="3"/>
  </r>
  <r>
    <n v="1212"/>
    <d v="2015-02-05T00:00:00"/>
    <x v="0"/>
    <x v="0"/>
    <x v="2"/>
    <s v="V5X"/>
    <n v="1"/>
    <x v="23"/>
    <s v="Canada"/>
    <x v="6"/>
    <x v="2"/>
    <x v="2"/>
    <n v="10"/>
    <s v="Pirum"/>
    <x v="4"/>
  </r>
  <r>
    <n v="438"/>
    <d v="2015-03-17T00:00:00"/>
    <x v="0"/>
    <x v="4"/>
    <x v="4"/>
    <s v="T6E"/>
    <n v="1"/>
    <x v="49"/>
    <s v="Canada"/>
    <x v="54"/>
    <x v="2"/>
    <x v="6"/>
    <n v="7"/>
    <s v="VanArsdel"/>
    <x v="3"/>
  </r>
  <r>
    <n v="491"/>
    <d v="2015-02-20T00:00:00"/>
    <x v="0"/>
    <x v="0"/>
    <x v="3"/>
    <s v="V6S"/>
    <n v="1"/>
    <x v="20"/>
    <s v="Canada"/>
    <x v="19"/>
    <x v="2"/>
    <x v="6"/>
    <n v="7"/>
    <s v="VanArsdel"/>
    <x v="4"/>
  </r>
  <r>
    <n v="506"/>
    <d v="2015-02-21T00:00:00"/>
    <x v="0"/>
    <x v="0"/>
    <x v="6"/>
    <s v="V6J"/>
    <n v="1"/>
    <x v="53"/>
    <s v="Canada"/>
    <x v="58"/>
    <x v="2"/>
    <x v="6"/>
    <n v="7"/>
    <s v="VanArsdel"/>
    <x v="4"/>
  </r>
  <r>
    <n v="615"/>
    <d v="2015-02-21T00:00:00"/>
    <x v="0"/>
    <x v="0"/>
    <x v="6"/>
    <s v="T5B"/>
    <n v="1"/>
    <x v="2"/>
    <s v="Canada"/>
    <x v="2"/>
    <x v="2"/>
    <x v="2"/>
    <n v="7"/>
    <s v="VanArsdel"/>
    <x v="3"/>
  </r>
  <r>
    <n v="604"/>
    <d v="2015-02-21T00:00:00"/>
    <x v="0"/>
    <x v="0"/>
    <x v="6"/>
    <s v="T5K"/>
    <n v="1"/>
    <x v="35"/>
    <s v="Canada"/>
    <x v="61"/>
    <x v="2"/>
    <x v="2"/>
    <n v="7"/>
    <s v="VanArsdel"/>
    <x v="3"/>
  </r>
  <r>
    <n v="506"/>
    <d v="2015-02-22T00:00:00"/>
    <x v="0"/>
    <x v="0"/>
    <x v="1"/>
    <s v="R2G"/>
    <n v="1"/>
    <x v="53"/>
    <s v="Canada"/>
    <x v="58"/>
    <x v="2"/>
    <x v="6"/>
    <n v="7"/>
    <s v="VanArsdel"/>
    <x v="1"/>
  </r>
  <r>
    <n v="1180"/>
    <d v="2015-02-22T00:00:00"/>
    <x v="0"/>
    <x v="0"/>
    <x v="1"/>
    <s v="T6E"/>
    <n v="1"/>
    <x v="27"/>
    <s v="Canada"/>
    <x v="31"/>
    <x v="2"/>
    <x v="4"/>
    <n v="10"/>
    <s v="Pirum"/>
    <x v="3"/>
  </r>
  <r>
    <n v="501"/>
    <d v="2015-02-22T00:00:00"/>
    <x v="0"/>
    <x v="0"/>
    <x v="1"/>
    <s v="T2C"/>
    <n v="1"/>
    <x v="203"/>
    <s v="Canada"/>
    <x v="254"/>
    <x v="2"/>
    <x v="6"/>
    <n v="7"/>
    <s v="VanArsdel"/>
    <x v="3"/>
  </r>
  <r>
    <n v="2284"/>
    <d v="2015-02-22T00:00:00"/>
    <x v="0"/>
    <x v="0"/>
    <x v="1"/>
    <s v="T6G"/>
    <n v="1"/>
    <x v="125"/>
    <s v="Canada"/>
    <x v="149"/>
    <x v="1"/>
    <x v="5"/>
    <n v="2"/>
    <s v="Aliqui"/>
    <x v="3"/>
  </r>
  <r>
    <n v="1053"/>
    <d v="2015-03-31T00:00:00"/>
    <x v="0"/>
    <x v="4"/>
    <x v="4"/>
    <s v="R2C"/>
    <n v="1"/>
    <x v="174"/>
    <s v="Canada"/>
    <x v="218"/>
    <x v="0"/>
    <x v="0"/>
    <n v="10"/>
    <s v="Pirum"/>
    <x v="1"/>
  </r>
  <r>
    <n v="1228"/>
    <d v="2015-03-31T00:00:00"/>
    <x v="0"/>
    <x v="4"/>
    <x v="4"/>
    <s v="V6R"/>
    <n v="1"/>
    <x v="96"/>
    <s v="Canada"/>
    <x v="206"/>
    <x v="2"/>
    <x v="2"/>
    <n v="10"/>
    <s v="Pirum"/>
    <x v="4"/>
  </r>
  <r>
    <n v="2045"/>
    <d v="2015-03-31T00:00:00"/>
    <x v="0"/>
    <x v="4"/>
    <x v="4"/>
    <s v="T5K"/>
    <n v="1"/>
    <x v="27"/>
    <s v="Canada"/>
    <x v="118"/>
    <x v="2"/>
    <x v="4"/>
    <n v="4"/>
    <s v="Currus"/>
    <x v="3"/>
  </r>
  <r>
    <n v="1085"/>
    <d v="2015-01-05T00:00:00"/>
    <x v="0"/>
    <x v="5"/>
    <x v="0"/>
    <s v="T1Y"/>
    <n v="1"/>
    <x v="161"/>
    <s v="Canada"/>
    <x v="189"/>
    <x v="1"/>
    <x v="1"/>
    <n v="10"/>
    <s v="Pirum"/>
    <x v="3"/>
  </r>
  <r>
    <n v="1049"/>
    <d v="2015-01-05T00:00:00"/>
    <x v="0"/>
    <x v="5"/>
    <x v="0"/>
    <s v="V6J"/>
    <n v="1"/>
    <x v="33"/>
    <s v="Canada"/>
    <x v="33"/>
    <x v="0"/>
    <x v="0"/>
    <n v="10"/>
    <s v="Pirum"/>
    <x v="4"/>
  </r>
  <r>
    <n v="2396"/>
    <d v="2015-01-05T00:00:00"/>
    <x v="0"/>
    <x v="5"/>
    <x v="0"/>
    <s v="V5V"/>
    <n v="1"/>
    <x v="95"/>
    <s v="Canada"/>
    <x v="104"/>
    <x v="3"/>
    <x v="3"/>
    <n v="2"/>
    <s v="Aliqui"/>
    <x v="4"/>
  </r>
  <r>
    <n v="585"/>
    <d v="2015-01-06T00:00:00"/>
    <x v="0"/>
    <x v="5"/>
    <x v="4"/>
    <s v="V6H"/>
    <n v="1"/>
    <x v="36"/>
    <s v="Canada"/>
    <x v="36"/>
    <x v="2"/>
    <x v="2"/>
    <n v="7"/>
    <s v="VanArsdel"/>
    <x v="4"/>
  </r>
  <r>
    <n v="433"/>
    <d v="2015-02-23T00:00:00"/>
    <x v="0"/>
    <x v="0"/>
    <x v="0"/>
    <s v="T6E"/>
    <n v="1"/>
    <x v="49"/>
    <s v="Canada"/>
    <x v="175"/>
    <x v="2"/>
    <x v="6"/>
    <n v="7"/>
    <s v="VanArsdel"/>
    <x v="3"/>
  </r>
  <r>
    <n v="407"/>
    <d v="2015-02-23T00:00:00"/>
    <x v="0"/>
    <x v="0"/>
    <x v="0"/>
    <s v="T2C"/>
    <n v="1"/>
    <x v="74"/>
    <s v="Canada"/>
    <x v="86"/>
    <x v="2"/>
    <x v="6"/>
    <n v="7"/>
    <s v="VanArsdel"/>
    <x v="3"/>
  </r>
  <r>
    <n v="2396"/>
    <d v="2015-02-23T00:00:00"/>
    <x v="0"/>
    <x v="0"/>
    <x v="0"/>
    <s v="V7Y"/>
    <n v="1"/>
    <x v="95"/>
    <s v="Canada"/>
    <x v="104"/>
    <x v="3"/>
    <x v="3"/>
    <n v="2"/>
    <s v="Aliqui"/>
    <x v="4"/>
  </r>
  <r>
    <n v="676"/>
    <d v="2015-02-23T00:00:00"/>
    <x v="0"/>
    <x v="0"/>
    <x v="0"/>
    <s v="T2C"/>
    <n v="1"/>
    <x v="112"/>
    <s v="Canada"/>
    <x v="157"/>
    <x v="2"/>
    <x v="2"/>
    <n v="7"/>
    <s v="VanArsdel"/>
    <x v="3"/>
  </r>
  <r>
    <n v="438"/>
    <d v="2015-02-23T00:00:00"/>
    <x v="0"/>
    <x v="0"/>
    <x v="0"/>
    <s v="T2C"/>
    <n v="1"/>
    <x v="49"/>
    <s v="Canada"/>
    <x v="54"/>
    <x v="2"/>
    <x v="6"/>
    <n v="7"/>
    <s v="VanArsdel"/>
    <x v="3"/>
  </r>
  <r>
    <n v="615"/>
    <d v="2015-03-06T00:00:00"/>
    <x v="0"/>
    <x v="4"/>
    <x v="3"/>
    <s v="T6E"/>
    <n v="1"/>
    <x v="2"/>
    <s v="Canada"/>
    <x v="2"/>
    <x v="2"/>
    <x v="2"/>
    <n v="7"/>
    <s v="VanArsdel"/>
    <x v="3"/>
  </r>
  <r>
    <n v="516"/>
    <d v="2015-03-07T00:00:00"/>
    <x v="0"/>
    <x v="4"/>
    <x v="6"/>
    <s v="T2C"/>
    <n v="1"/>
    <x v="204"/>
    <s v="Canada"/>
    <x v="255"/>
    <x v="2"/>
    <x v="4"/>
    <n v="7"/>
    <s v="VanArsdel"/>
    <x v="3"/>
  </r>
  <r>
    <n v="690"/>
    <d v="2015-03-07T00:00:00"/>
    <x v="0"/>
    <x v="4"/>
    <x v="6"/>
    <s v="T2C"/>
    <n v="1"/>
    <x v="0"/>
    <s v="Canada"/>
    <x v="20"/>
    <x v="2"/>
    <x v="2"/>
    <n v="7"/>
    <s v="VanArsdel"/>
    <x v="3"/>
  </r>
  <r>
    <n v="549"/>
    <d v="2015-03-31T00:00:00"/>
    <x v="0"/>
    <x v="4"/>
    <x v="4"/>
    <s v="T6E"/>
    <n v="1"/>
    <x v="105"/>
    <s v="Canada"/>
    <x v="116"/>
    <x v="2"/>
    <x v="2"/>
    <n v="7"/>
    <s v="VanArsdel"/>
    <x v="3"/>
  </r>
  <r>
    <n v="1142"/>
    <d v="2015-03-31T00:00:00"/>
    <x v="0"/>
    <x v="4"/>
    <x v="4"/>
    <s v="T3C"/>
    <n v="1"/>
    <x v="180"/>
    <s v="Canada"/>
    <x v="256"/>
    <x v="2"/>
    <x v="6"/>
    <n v="10"/>
    <s v="Pirum"/>
    <x v="3"/>
  </r>
  <r>
    <n v="690"/>
    <d v="2015-03-31T00:00:00"/>
    <x v="0"/>
    <x v="4"/>
    <x v="4"/>
    <s v="T5H"/>
    <n v="1"/>
    <x v="0"/>
    <s v="Canada"/>
    <x v="20"/>
    <x v="2"/>
    <x v="2"/>
    <n v="7"/>
    <s v="VanArsdel"/>
    <x v="3"/>
  </r>
  <r>
    <n v="568"/>
    <d v="2015-04-10T00:00:00"/>
    <x v="0"/>
    <x v="3"/>
    <x v="3"/>
    <s v="T2J"/>
    <n v="1"/>
    <x v="205"/>
    <s v="Canada"/>
    <x v="257"/>
    <x v="2"/>
    <x v="2"/>
    <n v="7"/>
    <s v="VanArsdel"/>
    <x v="3"/>
  </r>
  <r>
    <n v="548"/>
    <d v="2015-04-10T00:00:00"/>
    <x v="0"/>
    <x v="3"/>
    <x v="3"/>
    <s v="T1Y"/>
    <n v="1"/>
    <x v="132"/>
    <s v="Canada"/>
    <x v="162"/>
    <x v="2"/>
    <x v="2"/>
    <n v="7"/>
    <s v="VanArsdel"/>
    <x v="3"/>
  </r>
  <r>
    <n v="927"/>
    <d v="2015-04-10T00:00:00"/>
    <x v="0"/>
    <x v="3"/>
    <x v="3"/>
    <s v="T5H"/>
    <n v="1"/>
    <x v="27"/>
    <s v="Canada"/>
    <x v="27"/>
    <x v="2"/>
    <x v="4"/>
    <n v="8"/>
    <s v="Natura"/>
    <x v="3"/>
  </r>
  <r>
    <n v="438"/>
    <d v="2015-04-11T00:00:00"/>
    <x v="0"/>
    <x v="3"/>
    <x v="6"/>
    <s v="T6R"/>
    <n v="1"/>
    <x v="49"/>
    <s v="Canada"/>
    <x v="54"/>
    <x v="2"/>
    <x v="6"/>
    <n v="7"/>
    <s v="VanArsdel"/>
    <x v="3"/>
  </r>
  <r>
    <n v="1180"/>
    <d v="2015-04-12T00:00:00"/>
    <x v="0"/>
    <x v="3"/>
    <x v="1"/>
    <s v="T6S"/>
    <n v="1"/>
    <x v="27"/>
    <s v="Canada"/>
    <x v="31"/>
    <x v="2"/>
    <x v="4"/>
    <n v="10"/>
    <s v="Pirum"/>
    <x v="3"/>
  </r>
  <r>
    <n v="1523"/>
    <d v="2015-04-12T00:00:00"/>
    <x v="0"/>
    <x v="3"/>
    <x v="1"/>
    <s v="V6S"/>
    <n v="1"/>
    <x v="101"/>
    <s v="Canada"/>
    <x v="258"/>
    <x v="1"/>
    <x v="1"/>
    <n v="12"/>
    <s v="Quibus"/>
    <x v="4"/>
  </r>
  <r>
    <n v="761"/>
    <d v="2015-01-07T00:00:00"/>
    <x v="0"/>
    <x v="5"/>
    <x v="5"/>
    <s v="R2G"/>
    <n v="1"/>
    <x v="206"/>
    <s v="Canada"/>
    <x v="160"/>
    <x v="1"/>
    <x v="1"/>
    <n v="8"/>
    <s v="Natura"/>
    <x v="1"/>
  </r>
  <r>
    <n v="1171"/>
    <d v="2015-01-07T00:00:00"/>
    <x v="0"/>
    <x v="5"/>
    <x v="5"/>
    <s v="R2G"/>
    <n v="1"/>
    <x v="138"/>
    <s v="Canada"/>
    <x v="173"/>
    <x v="2"/>
    <x v="4"/>
    <n v="10"/>
    <s v="Pirum"/>
    <x v="1"/>
  </r>
  <r>
    <n v="762"/>
    <d v="2015-01-07T00:00:00"/>
    <x v="0"/>
    <x v="5"/>
    <x v="5"/>
    <s v="R2G"/>
    <n v="1"/>
    <x v="206"/>
    <s v="Canada"/>
    <x v="161"/>
    <x v="1"/>
    <x v="1"/>
    <n v="8"/>
    <s v="Natura"/>
    <x v="1"/>
  </r>
  <r>
    <n v="985"/>
    <d v="2015-02-27T00:00:00"/>
    <x v="0"/>
    <x v="0"/>
    <x v="3"/>
    <s v="T6T"/>
    <n v="1"/>
    <x v="207"/>
    <s v="Canada"/>
    <x v="229"/>
    <x v="2"/>
    <x v="2"/>
    <n v="8"/>
    <s v="Natura"/>
    <x v="3"/>
  </r>
  <r>
    <n v="506"/>
    <d v="2015-02-27T00:00:00"/>
    <x v="0"/>
    <x v="0"/>
    <x v="3"/>
    <s v="V5V"/>
    <n v="1"/>
    <x v="53"/>
    <s v="Canada"/>
    <x v="58"/>
    <x v="2"/>
    <x v="6"/>
    <n v="7"/>
    <s v="VanArsdel"/>
    <x v="4"/>
  </r>
  <r>
    <n v="2055"/>
    <d v="2015-02-27T00:00:00"/>
    <x v="0"/>
    <x v="0"/>
    <x v="3"/>
    <s v="V6S"/>
    <n v="1"/>
    <x v="56"/>
    <s v="Canada"/>
    <x v="62"/>
    <x v="2"/>
    <x v="4"/>
    <n v="4"/>
    <s v="Currus"/>
    <x v="4"/>
  </r>
  <r>
    <n v="487"/>
    <d v="2015-02-27T00:00:00"/>
    <x v="0"/>
    <x v="0"/>
    <x v="3"/>
    <s v="T2H"/>
    <n v="1"/>
    <x v="21"/>
    <s v="Canada"/>
    <x v="21"/>
    <x v="2"/>
    <x v="6"/>
    <n v="7"/>
    <s v="VanArsdel"/>
    <x v="3"/>
  </r>
  <r>
    <n v="1495"/>
    <d v="2015-01-25T00:00:00"/>
    <x v="0"/>
    <x v="5"/>
    <x v="1"/>
    <s v="T2J"/>
    <n v="1"/>
    <x v="13"/>
    <s v="Canada"/>
    <x v="194"/>
    <x v="1"/>
    <x v="1"/>
    <n v="12"/>
    <s v="Quibus"/>
    <x v="3"/>
  </r>
  <r>
    <n v="978"/>
    <d v="2015-02-18T00:00:00"/>
    <x v="0"/>
    <x v="0"/>
    <x v="5"/>
    <s v="T2J"/>
    <n v="1"/>
    <x v="47"/>
    <s v="Canada"/>
    <x v="51"/>
    <x v="2"/>
    <x v="2"/>
    <n v="8"/>
    <s v="Natura"/>
    <x v="3"/>
  </r>
  <r>
    <n v="1180"/>
    <d v="2015-02-18T00:00:00"/>
    <x v="0"/>
    <x v="0"/>
    <x v="5"/>
    <s v="T6E"/>
    <n v="1"/>
    <x v="35"/>
    <s v="Canada"/>
    <x v="31"/>
    <x v="2"/>
    <x v="4"/>
    <n v="10"/>
    <s v="Pirum"/>
    <x v="3"/>
  </r>
  <r>
    <n v="981"/>
    <d v="2015-02-18T00:00:00"/>
    <x v="0"/>
    <x v="0"/>
    <x v="5"/>
    <s v="T6K"/>
    <n v="1"/>
    <x v="164"/>
    <s v="Canada"/>
    <x v="209"/>
    <x v="2"/>
    <x v="2"/>
    <n v="8"/>
    <s v="Natura"/>
    <x v="3"/>
  </r>
  <r>
    <n v="2045"/>
    <d v="2015-05-31T00:00:00"/>
    <x v="0"/>
    <x v="1"/>
    <x v="1"/>
    <s v="T5K"/>
    <n v="1"/>
    <x v="27"/>
    <s v="Canada"/>
    <x v="118"/>
    <x v="2"/>
    <x v="4"/>
    <n v="4"/>
    <s v="Currus"/>
    <x v="3"/>
  </r>
  <r>
    <n v="2367"/>
    <d v="2015-05-31T00:00:00"/>
    <x v="0"/>
    <x v="1"/>
    <x v="1"/>
    <s v="T6E"/>
    <n v="1"/>
    <x v="24"/>
    <s v="Canada"/>
    <x v="24"/>
    <x v="2"/>
    <x v="2"/>
    <n v="2"/>
    <s v="Aliqui"/>
    <x v="3"/>
  </r>
  <r>
    <n v="615"/>
    <d v="2015-04-30T00:00:00"/>
    <x v="0"/>
    <x v="3"/>
    <x v="2"/>
    <s v="V5W"/>
    <n v="1"/>
    <x v="2"/>
    <s v="Canada"/>
    <x v="2"/>
    <x v="2"/>
    <x v="2"/>
    <n v="7"/>
    <s v="VanArsdel"/>
    <x v="4"/>
  </r>
  <r>
    <n v="487"/>
    <d v="2015-04-23T00:00:00"/>
    <x v="0"/>
    <x v="3"/>
    <x v="2"/>
    <s v="T5H"/>
    <n v="1"/>
    <x v="21"/>
    <s v="Canada"/>
    <x v="21"/>
    <x v="2"/>
    <x v="6"/>
    <n v="7"/>
    <s v="VanArsdel"/>
    <x v="3"/>
  </r>
  <r>
    <n v="204"/>
    <d v="2015-04-23T00:00:00"/>
    <x v="0"/>
    <x v="3"/>
    <x v="2"/>
    <s v="T5J"/>
    <n v="1"/>
    <x v="208"/>
    <s v="Canada"/>
    <x v="259"/>
    <x v="2"/>
    <x v="6"/>
    <n v="3"/>
    <s v="Barba"/>
    <x v="3"/>
  </r>
  <r>
    <n v="2354"/>
    <d v="2015-04-23T00:00:00"/>
    <x v="0"/>
    <x v="3"/>
    <x v="2"/>
    <s v="T6T"/>
    <n v="1"/>
    <x v="66"/>
    <s v="Canada"/>
    <x v="117"/>
    <x v="2"/>
    <x v="2"/>
    <n v="2"/>
    <s v="Aliqui"/>
    <x v="3"/>
  </r>
  <r>
    <n v="1126"/>
    <d v="2015-06-01T00:00:00"/>
    <x v="0"/>
    <x v="2"/>
    <x v="0"/>
    <s v="T2J"/>
    <n v="1"/>
    <x v="80"/>
    <s v="Canada"/>
    <x v="260"/>
    <x v="2"/>
    <x v="6"/>
    <n v="10"/>
    <s v="Pirum"/>
    <x v="3"/>
  </r>
  <r>
    <n v="1223"/>
    <d v="2015-04-23T00:00:00"/>
    <x v="0"/>
    <x v="3"/>
    <x v="2"/>
    <s v="T6B"/>
    <n v="1"/>
    <x v="8"/>
    <s v="Canada"/>
    <x v="8"/>
    <x v="2"/>
    <x v="2"/>
    <n v="10"/>
    <s v="Pirum"/>
    <x v="3"/>
  </r>
  <r>
    <n v="2275"/>
    <d v="2015-02-19T00:00:00"/>
    <x v="0"/>
    <x v="0"/>
    <x v="2"/>
    <s v="V6Z"/>
    <n v="1"/>
    <x v="66"/>
    <s v="Canada"/>
    <x v="17"/>
    <x v="1"/>
    <x v="5"/>
    <n v="2"/>
    <s v="Aliqui"/>
    <x v="4"/>
  </r>
  <r>
    <n v="1009"/>
    <d v="2015-02-19T00:00:00"/>
    <x v="0"/>
    <x v="0"/>
    <x v="2"/>
    <s v="T6R"/>
    <n v="1"/>
    <x v="113"/>
    <s v="Canada"/>
    <x v="129"/>
    <x v="3"/>
    <x v="3"/>
    <n v="8"/>
    <s v="Natura"/>
    <x v="3"/>
  </r>
  <r>
    <n v="183"/>
    <d v="2015-02-19T00:00:00"/>
    <x v="0"/>
    <x v="0"/>
    <x v="2"/>
    <s v="T6V"/>
    <n v="1"/>
    <x v="133"/>
    <s v="Canada"/>
    <x v="163"/>
    <x v="2"/>
    <x v="4"/>
    <n v="1"/>
    <s v="Abbas"/>
    <x v="3"/>
  </r>
  <r>
    <n v="506"/>
    <d v="2015-02-20T00:00:00"/>
    <x v="0"/>
    <x v="0"/>
    <x v="3"/>
    <s v="T6G"/>
    <n v="1"/>
    <x v="53"/>
    <s v="Canada"/>
    <x v="58"/>
    <x v="2"/>
    <x v="6"/>
    <n v="7"/>
    <s v="VanArsdel"/>
    <x v="3"/>
  </r>
  <r>
    <n v="520"/>
    <d v="2015-02-20T00:00:00"/>
    <x v="0"/>
    <x v="0"/>
    <x v="3"/>
    <s v="T2C"/>
    <n v="1"/>
    <x v="165"/>
    <s v="Canada"/>
    <x v="210"/>
    <x v="2"/>
    <x v="4"/>
    <n v="7"/>
    <s v="VanArsdel"/>
    <x v="3"/>
  </r>
  <r>
    <n v="939"/>
    <d v="2015-02-20T00:00:00"/>
    <x v="0"/>
    <x v="0"/>
    <x v="3"/>
    <s v="T3B"/>
    <n v="1"/>
    <x v="10"/>
    <s v="Canada"/>
    <x v="82"/>
    <x v="2"/>
    <x v="2"/>
    <n v="8"/>
    <s v="Natura"/>
    <x v="3"/>
  </r>
  <r>
    <n v="992"/>
    <d v="2015-03-01T00:00:00"/>
    <x v="0"/>
    <x v="4"/>
    <x v="1"/>
    <s v="T6E"/>
    <n v="1"/>
    <x v="209"/>
    <s v="Canada"/>
    <x v="261"/>
    <x v="2"/>
    <x v="2"/>
    <n v="8"/>
    <s v="Natura"/>
    <x v="3"/>
  </r>
  <r>
    <n v="2350"/>
    <d v="2015-03-01T00:00:00"/>
    <x v="0"/>
    <x v="4"/>
    <x v="1"/>
    <s v="V5X"/>
    <n v="1"/>
    <x v="173"/>
    <s v="Canada"/>
    <x v="12"/>
    <x v="2"/>
    <x v="4"/>
    <n v="2"/>
    <s v="Aliqui"/>
    <x v="4"/>
  </r>
  <r>
    <n v="545"/>
    <d v="2015-03-02T00:00:00"/>
    <x v="0"/>
    <x v="4"/>
    <x v="0"/>
    <s v="V6H"/>
    <n v="1"/>
    <x v="102"/>
    <s v="Canada"/>
    <x v="113"/>
    <x v="2"/>
    <x v="2"/>
    <n v="7"/>
    <s v="VanArsdel"/>
    <x v="4"/>
  </r>
  <r>
    <n v="2277"/>
    <d v="2015-03-02T00:00:00"/>
    <x v="0"/>
    <x v="4"/>
    <x v="0"/>
    <s v="V6M"/>
    <n v="1"/>
    <x v="210"/>
    <s v="Canada"/>
    <x v="241"/>
    <x v="1"/>
    <x v="5"/>
    <n v="2"/>
    <s v="Aliqui"/>
    <x v="4"/>
  </r>
  <r>
    <n v="2054"/>
    <d v="2015-03-02T00:00:00"/>
    <x v="0"/>
    <x v="4"/>
    <x v="0"/>
    <s v="V6A"/>
    <n v="1"/>
    <x v="124"/>
    <s v="Canada"/>
    <x v="146"/>
    <x v="2"/>
    <x v="4"/>
    <n v="4"/>
    <s v="Currus"/>
    <x v="4"/>
  </r>
  <r>
    <n v="2058"/>
    <d v="2015-03-02T00:00:00"/>
    <x v="0"/>
    <x v="4"/>
    <x v="0"/>
    <s v="T2X"/>
    <n v="1"/>
    <x v="211"/>
    <s v="Canada"/>
    <x v="262"/>
    <x v="2"/>
    <x v="4"/>
    <n v="4"/>
    <s v="Currus"/>
    <x v="3"/>
  </r>
  <r>
    <n v="828"/>
    <d v="2015-03-02T00:00:00"/>
    <x v="0"/>
    <x v="4"/>
    <x v="0"/>
    <s v="T6V"/>
    <n v="1"/>
    <x v="212"/>
    <s v="Canada"/>
    <x v="263"/>
    <x v="2"/>
    <x v="6"/>
    <n v="8"/>
    <s v="Natura"/>
    <x v="3"/>
  </r>
  <r>
    <n v="1722"/>
    <d v="2015-03-02T00:00:00"/>
    <x v="0"/>
    <x v="4"/>
    <x v="0"/>
    <s v="T5J"/>
    <n v="1"/>
    <x v="93"/>
    <s v="Canada"/>
    <x v="40"/>
    <x v="3"/>
    <x v="3"/>
    <n v="13"/>
    <s v="Salvus"/>
    <x v="3"/>
  </r>
  <r>
    <n v="26"/>
    <d v="2015-03-13T00:00:00"/>
    <x v="0"/>
    <x v="4"/>
    <x v="3"/>
    <s v="V6M"/>
    <n v="1"/>
    <x v="76"/>
    <s v="Canada"/>
    <x v="89"/>
    <x v="0"/>
    <x v="0"/>
    <n v="1"/>
    <s v="Abbas"/>
    <x v="4"/>
  </r>
  <r>
    <n v="115"/>
    <d v="2015-03-13T00:00:00"/>
    <x v="0"/>
    <x v="4"/>
    <x v="3"/>
    <s v="V6A"/>
    <n v="1"/>
    <x v="213"/>
    <s v="Canada"/>
    <x v="244"/>
    <x v="2"/>
    <x v="6"/>
    <n v="1"/>
    <s v="Abbas"/>
    <x v="4"/>
  </r>
  <r>
    <n v="2218"/>
    <d v="2015-02-13T00:00:00"/>
    <x v="0"/>
    <x v="0"/>
    <x v="3"/>
    <s v="V6M"/>
    <n v="1"/>
    <x v="9"/>
    <s v="Canada"/>
    <x v="107"/>
    <x v="1"/>
    <x v="1"/>
    <n v="2"/>
    <s v="Aliqui"/>
    <x v="4"/>
  </r>
  <r>
    <n v="115"/>
    <d v="2015-02-15T00:00:00"/>
    <x v="0"/>
    <x v="0"/>
    <x v="1"/>
    <s v="V6A"/>
    <n v="1"/>
    <x v="197"/>
    <s v="Canada"/>
    <x v="244"/>
    <x v="2"/>
    <x v="6"/>
    <n v="1"/>
    <s v="Abbas"/>
    <x v="4"/>
  </r>
  <r>
    <n v="1022"/>
    <d v="2015-03-11T00:00:00"/>
    <x v="0"/>
    <x v="4"/>
    <x v="5"/>
    <s v="T6G"/>
    <n v="1"/>
    <x v="17"/>
    <s v="Canada"/>
    <x v="120"/>
    <x v="3"/>
    <x v="3"/>
    <n v="8"/>
    <s v="Natura"/>
    <x v="3"/>
  </r>
  <r>
    <n v="2197"/>
    <d v="2015-03-11T00:00:00"/>
    <x v="0"/>
    <x v="4"/>
    <x v="5"/>
    <s v="T5H"/>
    <n v="1"/>
    <x v="187"/>
    <s v="Canada"/>
    <x v="264"/>
    <x v="0"/>
    <x v="0"/>
    <n v="2"/>
    <s v="Aliqui"/>
    <x v="3"/>
  </r>
  <r>
    <n v="1145"/>
    <d v="2015-03-11T00:00:00"/>
    <x v="0"/>
    <x v="4"/>
    <x v="5"/>
    <s v="T6E"/>
    <n v="1"/>
    <x v="155"/>
    <s v="Canada"/>
    <x v="197"/>
    <x v="2"/>
    <x v="7"/>
    <n v="10"/>
    <s v="Pirum"/>
    <x v="3"/>
  </r>
  <r>
    <n v="489"/>
    <d v="2015-03-12T00:00:00"/>
    <x v="0"/>
    <x v="4"/>
    <x v="2"/>
    <s v="T2C"/>
    <n v="1"/>
    <x v="49"/>
    <s v="Canada"/>
    <x v="265"/>
    <x v="2"/>
    <x v="6"/>
    <n v="7"/>
    <s v="VanArsdel"/>
    <x v="3"/>
  </r>
  <r>
    <n v="2275"/>
    <d v="2015-03-12T00:00:00"/>
    <x v="0"/>
    <x v="4"/>
    <x v="2"/>
    <s v="V6M"/>
    <n v="1"/>
    <x v="18"/>
    <s v="Canada"/>
    <x v="17"/>
    <x v="1"/>
    <x v="5"/>
    <n v="2"/>
    <s v="Aliqui"/>
    <x v="4"/>
  </r>
  <r>
    <n v="2207"/>
    <d v="2015-03-30T00:00:00"/>
    <x v="0"/>
    <x v="4"/>
    <x v="0"/>
    <s v="T6W"/>
    <n v="1"/>
    <x v="16"/>
    <s v="Canada"/>
    <x v="204"/>
    <x v="1"/>
    <x v="1"/>
    <n v="2"/>
    <s v="Aliqui"/>
    <x v="3"/>
  </r>
  <r>
    <n v="942"/>
    <d v="2015-03-24T00:00:00"/>
    <x v="0"/>
    <x v="4"/>
    <x v="4"/>
    <s v="T6E"/>
    <n v="1"/>
    <x v="30"/>
    <s v="Canada"/>
    <x v="30"/>
    <x v="2"/>
    <x v="2"/>
    <n v="8"/>
    <s v="Natura"/>
    <x v="3"/>
  </r>
  <r>
    <n v="2069"/>
    <d v="2015-03-24T00:00:00"/>
    <x v="0"/>
    <x v="4"/>
    <x v="4"/>
    <s v="T2X"/>
    <n v="1"/>
    <x v="35"/>
    <s v="Canada"/>
    <x v="35"/>
    <x v="2"/>
    <x v="2"/>
    <n v="4"/>
    <s v="Currus"/>
    <x v="3"/>
  </r>
  <r>
    <n v="438"/>
    <d v="2015-02-15T00:00:00"/>
    <x v="0"/>
    <x v="0"/>
    <x v="1"/>
    <s v="V5N"/>
    <n v="1"/>
    <x v="49"/>
    <s v="Canada"/>
    <x v="54"/>
    <x v="2"/>
    <x v="6"/>
    <n v="7"/>
    <s v="VanArsdel"/>
    <x v="4"/>
  </r>
  <r>
    <n v="2332"/>
    <d v="2015-04-06T00:00:00"/>
    <x v="0"/>
    <x v="3"/>
    <x v="0"/>
    <s v="T5J"/>
    <n v="1"/>
    <x v="15"/>
    <s v="Canada"/>
    <x v="22"/>
    <x v="2"/>
    <x v="4"/>
    <n v="2"/>
    <s v="Aliqui"/>
    <x v="3"/>
  </r>
  <r>
    <n v="206"/>
    <d v="2015-04-06T00:00:00"/>
    <x v="0"/>
    <x v="3"/>
    <x v="0"/>
    <s v="T6G"/>
    <n v="1"/>
    <x v="214"/>
    <s v="Canada"/>
    <x v="266"/>
    <x v="2"/>
    <x v="6"/>
    <n v="3"/>
    <s v="Barba"/>
    <x v="3"/>
  </r>
  <r>
    <n v="1134"/>
    <d v="2015-04-06T00:00:00"/>
    <x v="0"/>
    <x v="3"/>
    <x v="0"/>
    <s v="T6E"/>
    <n v="1"/>
    <x v="67"/>
    <s v="Canada"/>
    <x v="88"/>
    <x v="2"/>
    <x v="6"/>
    <n v="10"/>
    <s v="Pirum"/>
    <x v="3"/>
  </r>
  <r>
    <n v="609"/>
    <d v="2015-04-06T00:00:00"/>
    <x v="0"/>
    <x v="3"/>
    <x v="0"/>
    <s v="V5V"/>
    <n v="1"/>
    <x v="182"/>
    <s v="Canada"/>
    <x v="225"/>
    <x v="2"/>
    <x v="2"/>
    <n v="7"/>
    <s v="VanArsdel"/>
    <x v="4"/>
  </r>
  <r>
    <n v="2224"/>
    <d v="2015-04-06T00:00:00"/>
    <x v="0"/>
    <x v="3"/>
    <x v="0"/>
    <s v="V6R"/>
    <n v="1"/>
    <x v="148"/>
    <s v="Canada"/>
    <x v="53"/>
    <x v="1"/>
    <x v="1"/>
    <n v="2"/>
    <s v="Aliqui"/>
    <x v="4"/>
  </r>
  <r>
    <n v="438"/>
    <d v="2015-04-06T00:00:00"/>
    <x v="0"/>
    <x v="3"/>
    <x v="0"/>
    <s v="T6E"/>
    <n v="1"/>
    <x v="49"/>
    <s v="Canada"/>
    <x v="54"/>
    <x v="2"/>
    <x v="6"/>
    <n v="7"/>
    <s v="VanArsdel"/>
    <x v="3"/>
  </r>
  <r>
    <n v="3"/>
    <d v="2015-03-26T00:00:00"/>
    <x v="0"/>
    <x v="4"/>
    <x v="2"/>
    <s v="T6C"/>
    <n v="1"/>
    <x v="213"/>
    <s v="Canada"/>
    <x v="267"/>
    <x v="0"/>
    <x v="0"/>
    <n v="1"/>
    <s v="Abbas"/>
    <x v="3"/>
  </r>
  <r>
    <n v="440"/>
    <d v="2015-03-26T00:00:00"/>
    <x v="0"/>
    <x v="4"/>
    <x v="2"/>
    <s v="T3R"/>
    <n v="1"/>
    <x v="145"/>
    <s v="Canada"/>
    <x v="184"/>
    <x v="2"/>
    <x v="6"/>
    <n v="7"/>
    <s v="VanArsdel"/>
    <x v="3"/>
  </r>
  <r>
    <n v="959"/>
    <d v="2015-03-26T00:00:00"/>
    <x v="0"/>
    <x v="4"/>
    <x v="2"/>
    <s v="T2X"/>
    <n v="1"/>
    <x v="215"/>
    <s v="Canada"/>
    <x v="41"/>
    <x v="2"/>
    <x v="2"/>
    <n v="8"/>
    <s v="Natura"/>
    <x v="3"/>
  </r>
  <r>
    <n v="556"/>
    <d v="2015-04-17T00:00:00"/>
    <x v="0"/>
    <x v="3"/>
    <x v="3"/>
    <s v="T6T"/>
    <n v="1"/>
    <x v="51"/>
    <s v="Canada"/>
    <x v="56"/>
    <x v="2"/>
    <x v="2"/>
    <n v="7"/>
    <s v="VanArsdel"/>
    <x v="3"/>
  </r>
  <r>
    <n v="963"/>
    <d v="2015-04-17T00:00:00"/>
    <x v="0"/>
    <x v="3"/>
    <x v="3"/>
    <s v="T6G"/>
    <n v="1"/>
    <x v="36"/>
    <s v="Canada"/>
    <x v="138"/>
    <x v="2"/>
    <x v="2"/>
    <n v="8"/>
    <s v="Natura"/>
    <x v="3"/>
  </r>
  <r>
    <n v="506"/>
    <d v="2015-04-18T00:00:00"/>
    <x v="0"/>
    <x v="3"/>
    <x v="6"/>
    <s v="V5Z"/>
    <n v="1"/>
    <x v="53"/>
    <s v="Canada"/>
    <x v="58"/>
    <x v="2"/>
    <x v="6"/>
    <n v="7"/>
    <s v="VanArsdel"/>
    <x v="4"/>
  </r>
  <r>
    <n v="438"/>
    <d v="2015-03-19T00:00:00"/>
    <x v="0"/>
    <x v="4"/>
    <x v="2"/>
    <s v="V6C"/>
    <n v="1"/>
    <x v="49"/>
    <s v="Canada"/>
    <x v="54"/>
    <x v="2"/>
    <x v="6"/>
    <n v="7"/>
    <s v="VanArsdel"/>
    <x v="4"/>
  </r>
  <r>
    <n v="491"/>
    <d v="2015-03-20T00:00:00"/>
    <x v="0"/>
    <x v="4"/>
    <x v="3"/>
    <s v="T5K"/>
    <n v="1"/>
    <x v="20"/>
    <s v="Canada"/>
    <x v="19"/>
    <x v="2"/>
    <x v="6"/>
    <n v="7"/>
    <s v="VanArsdel"/>
    <x v="3"/>
  </r>
  <r>
    <n v="2206"/>
    <d v="2015-03-20T00:00:00"/>
    <x v="0"/>
    <x v="4"/>
    <x v="3"/>
    <s v="V6Z"/>
    <n v="1"/>
    <x v="123"/>
    <s v="Canada"/>
    <x v="15"/>
    <x v="1"/>
    <x v="1"/>
    <n v="2"/>
    <s v="Aliqui"/>
    <x v="4"/>
  </r>
  <r>
    <n v="2207"/>
    <d v="2015-03-20T00:00:00"/>
    <x v="0"/>
    <x v="4"/>
    <x v="3"/>
    <s v="V6Z"/>
    <n v="1"/>
    <x v="123"/>
    <s v="Canada"/>
    <x v="204"/>
    <x v="1"/>
    <x v="1"/>
    <n v="2"/>
    <s v="Aliqui"/>
    <x v="4"/>
  </r>
  <r>
    <n v="438"/>
    <d v="2015-03-22T00:00:00"/>
    <x v="0"/>
    <x v="4"/>
    <x v="1"/>
    <s v="V6M"/>
    <n v="1"/>
    <x v="49"/>
    <s v="Canada"/>
    <x v="54"/>
    <x v="2"/>
    <x v="6"/>
    <n v="7"/>
    <s v="VanArsdel"/>
    <x v="4"/>
  </r>
  <r>
    <n v="1137"/>
    <d v="2015-03-01T00:00:00"/>
    <x v="0"/>
    <x v="4"/>
    <x v="1"/>
    <s v="T2J"/>
    <n v="1"/>
    <x v="47"/>
    <s v="Canada"/>
    <x v="37"/>
    <x v="2"/>
    <x v="6"/>
    <n v="10"/>
    <s v="Pirum"/>
    <x v="3"/>
  </r>
  <r>
    <n v="1852"/>
    <d v="2015-03-01T00:00:00"/>
    <x v="0"/>
    <x v="4"/>
    <x v="1"/>
    <s v="T6C"/>
    <n v="1"/>
    <x v="131"/>
    <s v="Canada"/>
    <x v="159"/>
    <x v="3"/>
    <x v="3"/>
    <n v="11"/>
    <s v="Pomum"/>
    <x v="3"/>
  </r>
  <r>
    <n v="1999"/>
    <d v="2015-03-01T00:00:00"/>
    <x v="0"/>
    <x v="4"/>
    <x v="1"/>
    <s v="T6E"/>
    <n v="1"/>
    <x v="109"/>
    <s v="Canada"/>
    <x v="268"/>
    <x v="2"/>
    <x v="7"/>
    <n v="4"/>
    <s v="Currus"/>
    <x v="3"/>
  </r>
  <r>
    <n v="556"/>
    <d v="2015-03-01T00:00:00"/>
    <x v="0"/>
    <x v="4"/>
    <x v="1"/>
    <s v="V6J"/>
    <n v="1"/>
    <x v="51"/>
    <s v="Canada"/>
    <x v="56"/>
    <x v="2"/>
    <x v="2"/>
    <n v="7"/>
    <s v="VanArsdel"/>
    <x v="4"/>
  </r>
  <r>
    <n v="407"/>
    <d v="2015-03-12T00:00:00"/>
    <x v="0"/>
    <x v="4"/>
    <x v="2"/>
    <s v="V5V"/>
    <n v="1"/>
    <x v="74"/>
    <s v="Canada"/>
    <x v="86"/>
    <x v="2"/>
    <x v="6"/>
    <n v="7"/>
    <s v="VanArsdel"/>
    <x v="4"/>
  </r>
  <r>
    <n v="1086"/>
    <d v="2015-03-18T00:00:00"/>
    <x v="0"/>
    <x v="4"/>
    <x v="5"/>
    <s v="T5Y"/>
    <n v="1"/>
    <x v="176"/>
    <s v="Canada"/>
    <x v="145"/>
    <x v="1"/>
    <x v="1"/>
    <n v="10"/>
    <s v="Pirum"/>
    <x v="3"/>
  </r>
  <r>
    <n v="1212"/>
    <d v="2015-03-18T00:00:00"/>
    <x v="0"/>
    <x v="4"/>
    <x v="5"/>
    <s v="T3G"/>
    <n v="1"/>
    <x v="23"/>
    <s v="Canada"/>
    <x v="6"/>
    <x v="2"/>
    <x v="2"/>
    <n v="10"/>
    <s v="Pirum"/>
    <x v="3"/>
  </r>
  <r>
    <n v="2066"/>
    <d v="2015-03-19T00:00:00"/>
    <x v="0"/>
    <x v="4"/>
    <x v="2"/>
    <s v="V5Z"/>
    <n v="1"/>
    <x v="18"/>
    <s v="Canada"/>
    <x v="269"/>
    <x v="2"/>
    <x v="2"/>
    <n v="4"/>
    <s v="Currus"/>
    <x v="4"/>
  </r>
  <r>
    <n v="1722"/>
    <d v="2015-03-19T00:00:00"/>
    <x v="0"/>
    <x v="4"/>
    <x v="2"/>
    <s v="V6S"/>
    <n v="1"/>
    <x v="93"/>
    <s v="Canada"/>
    <x v="40"/>
    <x v="3"/>
    <x v="3"/>
    <n v="13"/>
    <s v="Salvus"/>
    <x v="4"/>
  </r>
  <r>
    <n v="609"/>
    <d v="2015-03-19T00:00:00"/>
    <x v="0"/>
    <x v="4"/>
    <x v="2"/>
    <s v="V6Z"/>
    <n v="1"/>
    <x v="182"/>
    <s v="Canada"/>
    <x v="225"/>
    <x v="2"/>
    <x v="2"/>
    <n v="7"/>
    <s v="VanArsdel"/>
    <x v="4"/>
  </r>
  <r>
    <n v="978"/>
    <d v="2015-03-08T00:00:00"/>
    <x v="0"/>
    <x v="4"/>
    <x v="1"/>
    <s v="V6R"/>
    <n v="1"/>
    <x v="47"/>
    <s v="Canada"/>
    <x v="51"/>
    <x v="2"/>
    <x v="2"/>
    <n v="8"/>
    <s v="Natura"/>
    <x v="4"/>
  </r>
  <r>
    <n v="438"/>
    <d v="2015-03-08T00:00:00"/>
    <x v="0"/>
    <x v="4"/>
    <x v="1"/>
    <s v="V5V"/>
    <n v="1"/>
    <x v="49"/>
    <s v="Canada"/>
    <x v="54"/>
    <x v="2"/>
    <x v="6"/>
    <n v="7"/>
    <s v="VanArsdel"/>
    <x v="4"/>
  </r>
  <r>
    <n v="605"/>
    <d v="2015-03-08T00:00:00"/>
    <x v="0"/>
    <x v="4"/>
    <x v="1"/>
    <s v="T1Y"/>
    <n v="1"/>
    <x v="36"/>
    <s v="Canada"/>
    <x v="270"/>
    <x v="2"/>
    <x v="2"/>
    <n v="7"/>
    <s v="VanArsdel"/>
    <x v="3"/>
  </r>
  <r>
    <n v="1530"/>
    <d v="2015-03-09T00:00:00"/>
    <x v="0"/>
    <x v="4"/>
    <x v="0"/>
    <s v="V6S"/>
    <n v="1"/>
    <x v="13"/>
    <s v="Canada"/>
    <x v="3"/>
    <x v="1"/>
    <x v="1"/>
    <n v="12"/>
    <s v="Quibus"/>
    <x v="4"/>
  </r>
  <r>
    <n v="579"/>
    <d v="2015-03-31T00:00:00"/>
    <x v="0"/>
    <x v="4"/>
    <x v="4"/>
    <s v="T3G"/>
    <n v="1"/>
    <x v="72"/>
    <s v="Canada"/>
    <x v="84"/>
    <x v="2"/>
    <x v="2"/>
    <n v="7"/>
    <s v="VanArsdel"/>
    <x v="3"/>
  </r>
  <r>
    <n v="491"/>
    <d v="2015-04-12T00:00:00"/>
    <x v="0"/>
    <x v="3"/>
    <x v="1"/>
    <s v="V6H"/>
    <n v="1"/>
    <x v="20"/>
    <s v="Canada"/>
    <x v="19"/>
    <x v="2"/>
    <x v="6"/>
    <n v="7"/>
    <s v="VanArsdel"/>
    <x v="4"/>
  </r>
  <r>
    <n v="1182"/>
    <d v="2015-03-12T00:00:00"/>
    <x v="0"/>
    <x v="4"/>
    <x v="2"/>
    <s v="T6E"/>
    <n v="1"/>
    <x v="216"/>
    <s v="Canada"/>
    <x v="97"/>
    <x v="2"/>
    <x v="4"/>
    <n v="10"/>
    <s v="Pirum"/>
    <x v="3"/>
  </r>
  <r>
    <n v="2155"/>
    <d v="2015-03-12T00:00:00"/>
    <x v="0"/>
    <x v="4"/>
    <x v="2"/>
    <s v="V5V"/>
    <n v="1"/>
    <x v="172"/>
    <s v="Canada"/>
    <x v="271"/>
    <x v="2"/>
    <x v="4"/>
    <n v="14"/>
    <s v="Victoria"/>
    <x v="4"/>
  </r>
  <r>
    <n v="702"/>
    <d v="2015-03-12T00:00:00"/>
    <x v="0"/>
    <x v="4"/>
    <x v="2"/>
    <s v="T3R"/>
    <n v="1"/>
    <x v="7"/>
    <s v="Canada"/>
    <x v="272"/>
    <x v="0"/>
    <x v="0"/>
    <n v="8"/>
    <s v="Natura"/>
    <x v="3"/>
  </r>
  <r>
    <n v="2055"/>
    <d v="2015-03-12T00:00:00"/>
    <x v="0"/>
    <x v="4"/>
    <x v="2"/>
    <s v="V6A"/>
    <n v="1"/>
    <x v="56"/>
    <s v="Canada"/>
    <x v="62"/>
    <x v="2"/>
    <x v="4"/>
    <n v="4"/>
    <s v="Currus"/>
    <x v="4"/>
  </r>
  <r>
    <n v="2099"/>
    <d v="2015-03-12T00:00:00"/>
    <x v="0"/>
    <x v="4"/>
    <x v="2"/>
    <s v="V6J"/>
    <n v="1"/>
    <x v="43"/>
    <s v="Canada"/>
    <x v="46"/>
    <x v="3"/>
    <x v="3"/>
    <n v="4"/>
    <s v="Currus"/>
    <x v="4"/>
  </r>
  <r>
    <n v="907"/>
    <d v="2015-03-13T00:00:00"/>
    <x v="0"/>
    <x v="4"/>
    <x v="3"/>
    <s v="T6V"/>
    <n v="1"/>
    <x v="46"/>
    <s v="Canada"/>
    <x v="50"/>
    <x v="2"/>
    <x v="4"/>
    <n v="8"/>
    <s v="Natura"/>
    <x v="3"/>
  </r>
  <r>
    <n v="590"/>
    <d v="2015-03-13T00:00:00"/>
    <x v="0"/>
    <x v="4"/>
    <x v="3"/>
    <s v="V5X"/>
    <n v="1"/>
    <x v="20"/>
    <s v="Canada"/>
    <x v="20"/>
    <x v="2"/>
    <x v="2"/>
    <n v="7"/>
    <s v="VanArsdel"/>
    <x v="4"/>
  </r>
  <r>
    <n v="819"/>
    <d v="2015-03-13T00:00:00"/>
    <x v="0"/>
    <x v="4"/>
    <x v="3"/>
    <s v="V5Z"/>
    <n v="1"/>
    <x v="217"/>
    <s v="Canada"/>
    <x v="224"/>
    <x v="2"/>
    <x v="6"/>
    <n v="8"/>
    <s v="Natura"/>
    <x v="4"/>
  </r>
  <r>
    <n v="506"/>
    <d v="2015-05-30T00:00:00"/>
    <x v="0"/>
    <x v="1"/>
    <x v="6"/>
    <s v="T2K"/>
    <n v="1"/>
    <x v="53"/>
    <s v="Canada"/>
    <x v="58"/>
    <x v="2"/>
    <x v="6"/>
    <n v="7"/>
    <s v="VanArsdel"/>
    <x v="3"/>
  </r>
  <r>
    <n v="1999"/>
    <d v="2015-05-31T00:00:00"/>
    <x v="0"/>
    <x v="1"/>
    <x v="1"/>
    <s v="R2G"/>
    <n v="1"/>
    <x v="109"/>
    <s v="Canada"/>
    <x v="268"/>
    <x v="2"/>
    <x v="7"/>
    <n v="4"/>
    <s v="Currus"/>
    <x v="1"/>
  </r>
  <r>
    <n v="1391"/>
    <d v="2015-05-31T00:00:00"/>
    <x v="0"/>
    <x v="1"/>
    <x v="1"/>
    <s v="T6S"/>
    <n v="1"/>
    <x v="85"/>
    <s v="Canada"/>
    <x v="99"/>
    <x v="1"/>
    <x v="1"/>
    <n v="12"/>
    <s v="Quibus"/>
    <x v="3"/>
  </r>
  <r>
    <n v="1507"/>
    <d v="2015-05-31T00:00:00"/>
    <x v="0"/>
    <x v="1"/>
    <x v="1"/>
    <s v="T2Y"/>
    <n v="1"/>
    <x v="218"/>
    <s v="Canada"/>
    <x v="273"/>
    <x v="1"/>
    <x v="1"/>
    <n v="12"/>
    <s v="Quibus"/>
    <x v="3"/>
  </r>
  <r>
    <n v="1392"/>
    <d v="2015-05-31T00:00:00"/>
    <x v="0"/>
    <x v="1"/>
    <x v="1"/>
    <s v="T6S"/>
    <n v="1"/>
    <x v="85"/>
    <s v="Canada"/>
    <x v="212"/>
    <x v="1"/>
    <x v="1"/>
    <n v="12"/>
    <s v="Quibus"/>
    <x v="3"/>
  </r>
  <r>
    <n v="1508"/>
    <d v="2015-05-31T00:00:00"/>
    <x v="0"/>
    <x v="1"/>
    <x v="1"/>
    <s v="T2Y"/>
    <n v="1"/>
    <x v="218"/>
    <s v="Canada"/>
    <x v="274"/>
    <x v="1"/>
    <x v="1"/>
    <n v="12"/>
    <s v="Quibus"/>
    <x v="3"/>
  </r>
  <r>
    <n v="927"/>
    <d v="2015-06-30T00:00:00"/>
    <x v="0"/>
    <x v="2"/>
    <x v="4"/>
    <s v="T2X"/>
    <n v="1"/>
    <x v="27"/>
    <s v="Canada"/>
    <x v="27"/>
    <x v="2"/>
    <x v="4"/>
    <n v="8"/>
    <s v="Natura"/>
    <x v="3"/>
  </r>
  <r>
    <n v="487"/>
    <d v="2015-06-30T00:00:00"/>
    <x v="0"/>
    <x v="2"/>
    <x v="4"/>
    <s v="T6M"/>
    <n v="1"/>
    <x v="21"/>
    <s v="Canada"/>
    <x v="21"/>
    <x v="2"/>
    <x v="6"/>
    <n v="7"/>
    <s v="VanArsdel"/>
    <x v="3"/>
  </r>
  <r>
    <n v="1229"/>
    <d v="2015-03-03T00:00:00"/>
    <x v="0"/>
    <x v="4"/>
    <x v="4"/>
    <s v="V6A"/>
    <n v="1"/>
    <x v="219"/>
    <s v="Canada"/>
    <x v="275"/>
    <x v="2"/>
    <x v="2"/>
    <n v="10"/>
    <s v="Pirum"/>
    <x v="4"/>
  </r>
  <r>
    <n v="2180"/>
    <d v="2015-03-04T00:00:00"/>
    <x v="0"/>
    <x v="4"/>
    <x v="5"/>
    <s v="T6G"/>
    <n v="1"/>
    <x v="28"/>
    <s v="Canada"/>
    <x v="198"/>
    <x v="2"/>
    <x v="2"/>
    <n v="14"/>
    <s v="Victoria"/>
    <x v="3"/>
  </r>
  <r>
    <n v="1180"/>
    <d v="2015-03-11T00:00:00"/>
    <x v="0"/>
    <x v="4"/>
    <x v="5"/>
    <s v="T3R"/>
    <n v="1"/>
    <x v="27"/>
    <s v="Canada"/>
    <x v="31"/>
    <x v="2"/>
    <x v="4"/>
    <n v="10"/>
    <s v="Pirum"/>
    <x v="3"/>
  </r>
  <r>
    <n v="1009"/>
    <d v="2015-03-11T00:00:00"/>
    <x v="0"/>
    <x v="4"/>
    <x v="5"/>
    <s v="T5J"/>
    <n v="1"/>
    <x v="113"/>
    <s v="Canada"/>
    <x v="129"/>
    <x v="3"/>
    <x v="3"/>
    <n v="8"/>
    <s v="Natura"/>
    <x v="3"/>
  </r>
  <r>
    <n v="1129"/>
    <d v="2015-03-24T00:00:00"/>
    <x v="0"/>
    <x v="4"/>
    <x v="4"/>
    <s v="V6B"/>
    <n v="1"/>
    <x v="34"/>
    <s v="Canada"/>
    <x v="34"/>
    <x v="2"/>
    <x v="6"/>
    <n v="10"/>
    <s v="Pirum"/>
    <x v="4"/>
  </r>
  <r>
    <n v="556"/>
    <d v="2015-03-24T00:00:00"/>
    <x v="0"/>
    <x v="4"/>
    <x v="4"/>
    <s v="T3G"/>
    <n v="1"/>
    <x v="51"/>
    <s v="Canada"/>
    <x v="56"/>
    <x v="2"/>
    <x v="2"/>
    <n v="7"/>
    <s v="VanArsdel"/>
    <x v="3"/>
  </r>
  <r>
    <n v="615"/>
    <d v="2015-03-24T00:00:00"/>
    <x v="0"/>
    <x v="4"/>
    <x v="4"/>
    <s v="V6S"/>
    <n v="1"/>
    <x v="2"/>
    <s v="Canada"/>
    <x v="2"/>
    <x v="2"/>
    <x v="2"/>
    <n v="7"/>
    <s v="VanArsdel"/>
    <x v="4"/>
  </r>
  <r>
    <n v="993"/>
    <d v="2015-02-12T00:00:00"/>
    <x v="0"/>
    <x v="0"/>
    <x v="2"/>
    <s v="V5N"/>
    <n v="1"/>
    <x v="10"/>
    <s v="Canada"/>
    <x v="10"/>
    <x v="2"/>
    <x v="2"/>
    <n v="8"/>
    <s v="Natura"/>
    <x v="4"/>
  </r>
  <r>
    <n v="939"/>
    <d v="2015-02-12T00:00:00"/>
    <x v="0"/>
    <x v="0"/>
    <x v="2"/>
    <s v="T6G"/>
    <n v="1"/>
    <x v="10"/>
    <s v="Canada"/>
    <x v="82"/>
    <x v="2"/>
    <x v="2"/>
    <n v="8"/>
    <s v="Natura"/>
    <x v="3"/>
  </r>
  <r>
    <n v="2219"/>
    <d v="2015-02-13T00:00:00"/>
    <x v="0"/>
    <x v="0"/>
    <x v="3"/>
    <s v="V6M"/>
    <n v="1"/>
    <x v="9"/>
    <s v="Canada"/>
    <x v="16"/>
    <x v="1"/>
    <x v="1"/>
    <n v="2"/>
    <s v="Aliqui"/>
    <x v="4"/>
  </r>
  <r>
    <n v="862"/>
    <d v="2015-06-21T00:00:00"/>
    <x v="0"/>
    <x v="2"/>
    <x v="1"/>
    <s v="V7W"/>
    <n v="1"/>
    <x v="119"/>
    <s v="Canada"/>
    <x v="276"/>
    <x v="2"/>
    <x v="7"/>
    <n v="8"/>
    <s v="Natura"/>
    <x v="4"/>
  </r>
  <r>
    <n v="438"/>
    <d v="2015-03-31T00:00:00"/>
    <x v="0"/>
    <x v="4"/>
    <x v="4"/>
    <s v="T6G"/>
    <n v="1"/>
    <x v="49"/>
    <s v="Canada"/>
    <x v="54"/>
    <x v="2"/>
    <x v="6"/>
    <n v="7"/>
    <s v="VanArsdel"/>
    <x v="3"/>
  </r>
  <r>
    <n v="978"/>
    <d v="2015-03-31T00:00:00"/>
    <x v="0"/>
    <x v="4"/>
    <x v="4"/>
    <s v="T6G"/>
    <n v="1"/>
    <x v="220"/>
    <s v="Canada"/>
    <x v="51"/>
    <x v="2"/>
    <x v="2"/>
    <n v="8"/>
    <s v="Natura"/>
    <x v="3"/>
  </r>
  <r>
    <n v="2055"/>
    <d v="2015-03-31T00:00:00"/>
    <x v="0"/>
    <x v="4"/>
    <x v="4"/>
    <s v="V6H"/>
    <n v="1"/>
    <x v="56"/>
    <s v="Canada"/>
    <x v="62"/>
    <x v="2"/>
    <x v="4"/>
    <n v="4"/>
    <s v="Currus"/>
    <x v="4"/>
  </r>
  <r>
    <n v="443"/>
    <d v="2015-04-07T00:00:00"/>
    <x v="0"/>
    <x v="3"/>
    <x v="4"/>
    <s v="T6G"/>
    <n v="1"/>
    <x v="89"/>
    <s v="Canada"/>
    <x v="102"/>
    <x v="2"/>
    <x v="6"/>
    <n v="7"/>
    <s v="VanArsdel"/>
    <x v="3"/>
  </r>
  <r>
    <n v="2379"/>
    <d v="2015-03-25T00:00:00"/>
    <x v="0"/>
    <x v="4"/>
    <x v="5"/>
    <s v="T6E"/>
    <n v="1"/>
    <x v="119"/>
    <s v="Canada"/>
    <x v="137"/>
    <x v="2"/>
    <x v="2"/>
    <n v="2"/>
    <s v="Aliqui"/>
    <x v="3"/>
  </r>
  <r>
    <n v="585"/>
    <d v="2015-03-25T00:00:00"/>
    <x v="0"/>
    <x v="4"/>
    <x v="5"/>
    <s v="T6E"/>
    <n v="1"/>
    <x v="36"/>
    <s v="Canada"/>
    <x v="36"/>
    <x v="2"/>
    <x v="2"/>
    <n v="7"/>
    <s v="VanArsdel"/>
    <x v="3"/>
  </r>
  <r>
    <n v="1022"/>
    <d v="2015-01-28T00:00:00"/>
    <x v="0"/>
    <x v="5"/>
    <x v="5"/>
    <s v="T5Y"/>
    <n v="1"/>
    <x v="17"/>
    <s v="Canada"/>
    <x v="120"/>
    <x v="3"/>
    <x v="3"/>
    <n v="8"/>
    <s v="Natura"/>
    <x v="3"/>
  </r>
  <r>
    <n v="1175"/>
    <d v="2015-01-29T00:00:00"/>
    <x v="0"/>
    <x v="5"/>
    <x v="2"/>
    <s v="V5W"/>
    <n v="1"/>
    <x v="130"/>
    <s v="Canada"/>
    <x v="158"/>
    <x v="2"/>
    <x v="4"/>
    <n v="10"/>
    <s v="Pirum"/>
    <x v="4"/>
  </r>
  <r>
    <n v="1180"/>
    <d v="2015-01-29T00:00:00"/>
    <x v="0"/>
    <x v="5"/>
    <x v="2"/>
    <s v="V5V"/>
    <n v="1"/>
    <x v="27"/>
    <s v="Canada"/>
    <x v="31"/>
    <x v="2"/>
    <x v="4"/>
    <n v="10"/>
    <s v="Pirum"/>
    <x v="4"/>
  </r>
  <r>
    <n v="1722"/>
    <d v="2015-01-29T00:00:00"/>
    <x v="0"/>
    <x v="5"/>
    <x v="2"/>
    <s v="V6H"/>
    <n v="1"/>
    <x v="93"/>
    <s v="Canada"/>
    <x v="40"/>
    <x v="3"/>
    <x v="3"/>
    <n v="13"/>
    <s v="Salvus"/>
    <x v="4"/>
  </r>
  <r>
    <n v="2117"/>
    <d v="2015-01-29T00:00:00"/>
    <x v="0"/>
    <x v="5"/>
    <x v="2"/>
    <s v="V5Z"/>
    <n v="1"/>
    <x v="2"/>
    <s v="Canada"/>
    <x v="277"/>
    <x v="2"/>
    <x v="6"/>
    <n v="14"/>
    <s v="Victoria"/>
    <x v="4"/>
  </r>
  <r>
    <n v="907"/>
    <d v="2015-01-29T00:00:00"/>
    <x v="0"/>
    <x v="5"/>
    <x v="2"/>
    <s v="T5L"/>
    <n v="1"/>
    <x v="46"/>
    <s v="Canada"/>
    <x v="50"/>
    <x v="2"/>
    <x v="4"/>
    <n v="8"/>
    <s v="Natura"/>
    <x v="3"/>
  </r>
  <r>
    <n v="1529"/>
    <d v="2015-03-09T00:00:00"/>
    <x v="0"/>
    <x v="4"/>
    <x v="0"/>
    <s v="V6S"/>
    <n v="1"/>
    <x v="13"/>
    <s v="Canada"/>
    <x v="135"/>
    <x v="1"/>
    <x v="1"/>
    <n v="12"/>
    <s v="Quibus"/>
    <x v="4"/>
  </r>
  <r>
    <n v="516"/>
    <d v="2015-03-09T00:00:00"/>
    <x v="0"/>
    <x v="4"/>
    <x v="0"/>
    <s v="T2C"/>
    <n v="1"/>
    <x v="204"/>
    <s v="Canada"/>
    <x v="255"/>
    <x v="2"/>
    <x v="4"/>
    <n v="7"/>
    <s v="VanArsdel"/>
    <x v="3"/>
  </r>
  <r>
    <n v="1223"/>
    <d v="2015-03-09T00:00:00"/>
    <x v="0"/>
    <x v="4"/>
    <x v="0"/>
    <s v="V6A"/>
    <n v="1"/>
    <x v="8"/>
    <s v="Canada"/>
    <x v="8"/>
    <x v="2"/>
    <x v="2"/>
    <n v="10"/>
    <s v="Pirum"/>
    <x v="4"/>
  </r>
  <r>
    <n v="405"/>
    <d v="2015-01-27T00:00:00"/>
    <x v="0"/>
    <x v="5"/>
    <x v="4"/>
    <s v="T5Y"/>
    <n v="1"/>
    <x v="62"/>
    <s v="Canada"/>
    <x v="72"/>
    <x v="2"/>
    <x v="6"/>
    <n v="7"/>
    <s v="VanArsdel"/>
    <x v="3"/>
  </r>
  <r>
    <n v="577"/>
    <d v="2015-01-27T00:00:00"/>
    <x v="0"/>
    <x v="5"/>
    <x v="4"/>
    <s v="V5W"/>
    <n v="1"/>
    <x v="190"/>
    <s v="Canada"/>
    <x v="231"/>
    <x v="2"/>
    <x v="2"/>
    <n v="7"/>
    <s v="VanArsdel"/>
    <x v="4"/>
  </r>
  <r>
    <n v="2385"/>
    <d v="2015-01-27T00:00:00"/>
    <x v="0"/>
    <x v="5"/>
    <x v="4"/>
    <s v="T2X"/>
    <n v="1"/>
    <x v="221"/>
    <s v="Canada"/>
    <x v="219"/>
    <x v="2"/>
    <x v="2"/>
    <n v="2"/>
    <s v="Aliqui"/>
    <x v="3"/>
  </r>
  <r>
    <n v="2224"/>
    <d v="2015-01-27T00:00:00"/>
    <x v="0"/>
    <x v="5"/>
    <x v="4"/>
    <s v="V5Z"/>
    <n v="1"/>
    <x v="148"/>
    <s v="Canada"/>
    <x v="53"/>
    <x v="1"/>
    <x v="1"/>
    <n v="2"/>
    <s v="Aliqui"/>
    <x v="4"/>
  </r>
  <r>
    <n v="2225"/>
    <d v="2015-01-27T00:00:00"/>
    <x v="0"/>
    <x v="5"/>
    <x v="4"/>
    <s v="V5Z"/>
    <n v="1"/>
    <x v="148"/>
    <s v="Canada"/>
    <x v="52"/>
    <x v="1"/>
    <x v="1"/>
    <n v="2"/>
    <s v="Aliqui"/>
    <x v="4"/>
  </r>
  <r>
    <n v="2402"/>
    <d v="2015-01-28T00:00:00"/>
    <x v="0"/>
    <x v="5"/>
    <x v="5"/>
    <s v="T6E"/>
    <n v="1"/>
    <x v="179"/>
    <s v="Canada"/>
    <x v="248"/>
    <x v="3"/>
    <x v="3"/>
    <n v="2"/>
    <s v="Aliqui"/>
    <x v="3"/>
  </r>
  <r>
    <n v="1180"/>
    <d v="2015-01-28T00:00:00"/>
    <x v="0"/>
    <x v="5"/>
    <x v="5"/>
    <s v="T6G"/>
    <n v="1"/>
    <x v="35"/>
    <s v="Canada"/>
    <x v="31"/>
    <x v="2"/>
    <x v="4"/>
    <n v="10"/>
    <s v="Pirum"/>
    <x v="3"/>
  </r>
  <r>
    <n v="1129"/>
    <d v="2015-01-28T00:00:00"/>
    <x v="0"/>
    <x v="5"/>
    <x v="5"/>
    <s v="V6N"/>
    <n v="1"/>
    <x v="34"/>
    <s v="Canada"/>
    <x v="34"/>
    <x v="2"/>
    <x v="6"/>
    <n v="10"/>
    <s v="Pirum"/>
    <x v="4"/>
  </r>
  <r>
    <n v="496"/>
    <d v="2015-01-28T00:00:00"/>
    <x v="0"/>
    <x v="5"/>
    <x v="5"/>
    <s v="V5Z"/>
    <n v="1"/>
    <x v="107"/>
    <s v="Canada"/>
    <x v="87"/>
    <x v="2"/>
    <x v="6"/>
    <n v="7"/>
    <s v="VanArsdel"/>
    <x v="4"/>
  </r>
  <r>
    <n v="183"/>
    <d v="2015-02-06T00:00:00"/>
    <x v="0"/>
    <x v="0"/>
    <x v="3"/>
    <s v="T2X"/>
    <n v="1"/>
    <x v="133"/>
    <s v="Canada"/>
    <x v="163"/>
    <x v="2"/>
    <x v="4"/>
    <n v="1"/>
    <s v="Abbas"/>
    <x v="3"/>
  </r>
  <r>
    <n v="599"/>
    <d v="2015-04-07T00:00:00"/>
    <x v="0"/>
    <x v="3"/>
    <x v="4"/>
    <s v="T5K"/>
    <n v="1"/>
    <x v="106"/>
    <s v="Canada"/>
    <x v="119"/>
    <x v="2"/>
    <x v="2"/>
    <n v="7"/>
    <s v="VanArsdel"/>
    <x v="3"/>
  </r>
  <r>
    <n v="615"/>
    <d v="2015-04-07T00:00:00"/>
    <x v="0"/>
    <x v="3"/>
    <x v="4"/>
    <s v="V5W"/>
    <n v="1"/>
    <x v="2"/>
    <s v="Canada"/>
    <x v="2"/>
    <x v="2"/>
    <x v="2"/>
    <n v="7"/>
    <s v="VanArsdel"/>
    <x v="4"/>
  </r>
  <r>
    <n v="907"/>
    <d v="2015-04-08T00:00:00"/>
    <x v="0"/>
    <x v="3"/>
    <x v="5"/>
    <s v="V7W"/>
    <n v="1"/>
    <x v="70"/>
    <s v="Canada"/>
    <x v="50"/>
    <x v="2"/>
    <x v="4"/>
    <n v="8"/>
    <s v="Natura"/>
    <x v="4"/>
  </r>
  <r>
    <n v="1129"/>
    <d v="2015-04-08T00:00:00"/>
    <x v="0"/>
    <x v="3"/>
    <x v="5"/>
    <s v="T6W"/>
    <n v="1"/>
    <x v="34"/>
    <s v="Canada"/>
    <x v="34"/>
    <x v="2"/>
    <x v="6"/>
    <n v="10"/>
    <s v="Pirum"/>
    <x v="3"/>
  </r>
  <r>
    <n v="1520"/>
    <d v="2015-03-10T00:00:00"/>
    <x v="0"/>
    <x v="4"/>
    <x v="4"/>
    <s v="T5Y"/>
    <n v="1"/>
    <x v="115"/>
    <s v="Canada"/>
    <x v="278"/>
    <x v="1"/>
    <x v="1"/>
    <n v="12"/>
    <s v="Quibus"/>
    <x v="3"/>
  </r>
  <r>
    <n v="2331"/>
    <d v="2015-04-27T00:00:00"/>
    <x v="0"/>
    <x v="3"/>
    <x v="0"/>
    <s v="T6G"/>
    <n v="1"/>
    <x v="60"/>
    <s v="Canada"/>
    <x v="68"/>
    <x v="2"/>
    <x v="4"/>
    <n v="2"/>
    <s v="Aliqui"/>
    <x v="3"/>
  </r>
  <r>
    <n v="578"/>
    <d v="2015-04-27T00:00:00"/>
    <x v="0"/>
    <x v="3"/>
    <x v="0"/>
    <s v="V7M"/>
    <n v="1"/>
    <x v="54"/>
    <s v="Canada"/>
    <x v="59"/>
    <x v="2"/>
    <x v="2"/>
    <n v="7"/>
    <s v="VanArsdel"/>
    <x v="4"/>
  </r>
  <r>
    <n v="1320"/>
    <d v="2015-06-28T00:00:00"/>
    <x v="0"/>
    <x v="2"/>
    <x v="1"/>
    <s v="V6H"/>
    <n v="1"/>
    <x v="222"/>
    <s v="Canada"/>
    <x v="278"/>
    <x v="1"/>
    <x v="1"/>
    <n v="12"/>
    <s v="Quibus"/>
    <x v="4"/>
  </r>
  <r>
    <n v="1182"/>
    <d v="2015-03-29T00:00:00"/>
    <x v="0"/>
    <x v="4"/>
    <x v="1"/>
    <s v="V6J"/>
    <n v="1"/>
    <x v="71"/>
    <s v="Canada"/>
    <x v="97"/>
    <x v="2"/>
    <x v="4"/>
    <n v="10"/>
    <s v="Pirum"/>
    <x v="4"/>
  </r>
  <r>
    <n v="2236"/>
    <d v="2015-03-29T00:00:00"/>
    <x v="0"/>
    <x v="4"/>
    <x v="1"/>
    <s v="T6E"/>
    <n v="1"/>
    <x v="119"/>
    <s v="Canada"/>
    <x v="223"/>
    <x v="1"/>
    <x v="1"/>
    <n v="2"/>
    <s v="Aliqui"/>
    <x v="3"/>
  </r>
  <r>
    <n v="2036"/>
    <d v="2015-04-14T00:00:00"/>
    <x v="0"/>
    <x v="3"/>
    <x v="4"/>
    <s v="V5P"/>
    <n v="2"/>
    <x v="101"/>
    <s v="Canada"/>
    <x v="279"/>
    <x v="2"/>
    <x v="7"/>
    <n v="4"/>
    <s v="Currus"/>
    <x v="4"/>
  </r>
  <r>
    <n v="1137"/>
    <d v="2015-04-14T00:00:00"/>
    <x v="0"/>
    <x v="3"/>
    <x v="4"/>
    <s v="T3C"/>
    <n v="1"/>
    <x v="47"/>
    <s v="Canada"/>
    <x v="37"/>
    <x v="2"/>
    <x v="6"/>
    <n v="10"/>
    <s v="Pirum"/>
    <x v="3"/>
  </r>
  <r>
    <n v="2045"/>
    <d v="2015-04-14T00:00:00"/>
    <x v="0"/>
    <x v="3"/>
    <x v="4"/>
    <s v="T5B"/>
    <n v="1"/>
    <x v="27"/>
    <s v="Canada"/>
    <x v="118"/>
    <x v="2"/>
    <x v="4"/>
    <n v="4"/>
    <s v="Currus"/>
    <x v="3"/>
  </r>
  <r>
    <n v="734"/>
    <d v="2015-04-14T00:00:00"/>
    <x v="0"/>
    <x v="3"/>
    <x v="4"/>
    <s v="T2X"/>
    <n v="1"/>
    <x v="8"/>
    <s v="Canada"/>
    <x v="176"/>
    <x v="1"/>
    <x v="1"/>
    <n v="8"/>
    <s v="Natura"/>
    <x v="3"/>
  </r>
  <r>
    <n v="1212"/>
    <d v="2015-04-14T00:00:00"/>
    <x v="0"/>
    <x v="3"/>
    <x v="4"/>
    <s v="T5G"/>
    <n v="1"/>
    <x v="6"/>
    <s v="Canada"/>
    <x v="6"/>
    <x v="2"/>
    <x v="2"/>
    <n v="10"/>
    <s v="Pirum"/>
    <x v="3"/>
  </r>
  <r>
    <n v="1909"/>
    <d v="2015-04-14T00:00:00"/>
    <x v="0"/>
    <x v="3"/>
    <x v="4"/>
    <s v="V5P"/>
    <n v="2"/>
    <x v="222"/>
    <s v="Canada"/>
    <x v="280"/>
    <x v="0"/>
    <x v="0"/>
    <n v="4"/>
    <s v="Currus"/>
    <x v="4"/>
  </r>
  <r>
    <n v="1059"/>
    <d v="2015-04-15T00:00:00"/>
    <x v="0"/>
    <x v="3"/>
    <x v="5"/>
    <s v="T2N"/>
    <n v="1"/>
    <x v="134"/>
    <s v="Canada"/>
    <x v="185"/>
    <x v="1"/>
    <x v="1"/>
    <n v="10"/>
    <s v="Pirum"/>
    <x v="3"/>
  </r>
  <r>
    <n v="1134"/>
    <d v="2015-04-15T00:00:00"/>
    <x v="0"/>
    <x v="3"/>
    <x v="5"/>
    <s v="T6R"/>
    <n v="1"/>
    <x v="223"/>
    <s v="Canada"/>
    <x v="88"/>
    <x v="2"/>
    <x v="6"/>
    <n v="10"/>
    <s v="Pirum"/>
    <x v="3"/>
  </r>
  <r>
    <n v="443"/>
    <d v="2015-04-15T00:00:00"/>
    <x v="0"/>
    <x v="3"/>
    <x v="5"/>
    <s v="T6E"/>
    <n v="1"/>
    <x v="89"/>
    <s v="Canada"/>
    <x v="102"/>
    <x v="2"/>
    <x v="6"/>
    <n v="7"/>
    <s v="VanArsdel"/>
    <x v="3"/>
  </r>
  <r>
    <n v="2368"/>
    <d v="2015-06-04T00:00:00"/>
    <x v="0"/>
    <x v="2"/>
    <x v="2"/>
    <s v="V7W"/>
    <n v="1"/>
    <x v="81"/>
    <s v="Canada"/>
    <x v="95"/>
    <x v="2"/>
    <x v="2"/>
    <n v="2"/>
    <s v="Aliqui"/>
    <x v="4"/>
  </r>
  <r>
    <n v="478"/>
    <d v="2015-06-04T00:00:00"/>
    <x v="0"/>
    <x v="2"/>
    <x v="2"/>
    <s v="V6J"/>
    <n v="1"/>
    <x v="63"/>
    <s v="Canada"/>
    <x v="170"/>
    <x v="2"/>
    <x v="6"/>
    <n v="7"/>
    <s v="VanArsdel"/>
    <x v="4"/>
  </r>
  <r>
    <n v="2367"/>
    <d v="2015-06-04T00:00:00"/>
    <x v="0"/>
    <x v="2"/>
    <x v="2"/>
    <s v="V5W"/>
    <n v="1"/>
    <x v="224"/>
    <s v="Canada"/>
    <x v="24"/>
    <x v="2"/>
    <x v="2"/>
    <n v="2"/>
    <s v="Aliqui"/>
    <x v="4"/>
  </r>
  <r>
    <n v="965"/>
    <d v="2015-06-05T00:00:00"/>
    <x v="0"/>
    <x v="2"/>
    <x v="3"/>
    <s v="T2J"/>
    <n v="1"/>
    <x v="35"/>
    <s v="Canada"/>
    <x v="234"/>
    <x v="2"/>
    <x v="2"/>
    <n v="8"/>
    <s v="Natura"/>
    <x v="3"/>
  </r>
  <r>
    <n v="107"/>
    <d v="2015-06-05T00:00:00"/>
    <x v="0"/>
    <x v="2"/>
    <x v="3"/>
    <s v="T3G"/>
    <n v="1"/>
    <x v="79"/>
    <s v="Canada"/>
    <x v="92"/>
    <x v="2"/>
    <x v="6"/>
    <n v="1"/>
    <s v="Abbas"/>
    <x v="3"/>
  </r>
  <r>
    <n v="609"/>
    <d v="2015-06-07T00:00:00"/>
    <x v="0"/>
    <x v="2"/>
    <x v="1"/>
    <s v="T6V"/>
    <n v="1"/>
    <x v="182"/>
    <s v="Canada"/>
    <x v="225"/>
    <x v="2"/>
    <x v="2"/>
    <n v="7"/>
    <s v="VanArsdel"/>
    <x v="3"/>
  </r>
  <r>
    <n v="993"/>
    <d v="2015-06-07T00:00:00"/>
    <x v="0"/>
    <x v="2"/>
    <x v="1"/>
    <s v="T3G"/>
    <n v="1"/>
    <x v="0"/>
    <s v="Canada"/>
    <x v="10"/>
    <x v="2"/>
    <x v="2"/>
    <n v="8"/>
    <s v="Natura"/>
    <x v="3"/>
  </r>
  <r>
    <n v="438"/>
    <d v="2015-06-07T00:00:00"/>
    <x v="0"/>
    <x v="2"/>
    <x v="1"/>
    <s v="V6M"/>
    <n v="1"/>
    <x v="49"/>
    <s v="Canada"/>
    <x v="54"/>
    <x v="2"/>
    <x v="6"/>
    <n v="7"/>
    <s v="VanArsdel"/>
    <x v="4"/>
  </r>
  <r>
    <n v="1060"/>
    <d v="2015-04-15T00:00:00"/>
    <x v="0"/>
    <x v="3"/>
    <x v="5"/>
    <s v="T2N"/>
    <n v="1"/>
    <x v="134"/>
    <s v="Canada"/>
    <x v="44"/>
    <x v="1"/>
    <x v="1"/>
    <n v="10"/>
    <s v="Pirum"/>
    <x v="3"/>
  </r>
  <r>
    <n v="1009"/>
    <d v="2015-04-29T00:00:00"/>
    <x v="0"/>
    <x v="3"/>
    <x v="5"/>
    <s v="T6G"/>
    <n v="1"/>
    <x v="113"/>
    <s v="Canada"/>
    <x v="129"/>
    <x v="3"/>
    <x v="3"/>
    <n v="8"/>
    <s v="Natura"/>
    <x v="3"/>
  </r>
  <r>
    <n v="615"/>
    <d v="2015-04-29T00:00:00"/>
    <x v="0"/>
    <x v="3"/>
    <x v="5"/>
    <s v="T5X"/>
    <n v="1"/>
    <x v="2"/>
    <s v="Canada"/>
    <x v="2"/>
    <x v="2"/>
    <x v="2"/>
    <n v="7"/>
    <s v="VanArsdel"/>
    <x v="3"/>
  </r>
  <r>
    <n v="1180"/>
    <d v="2015-04-29T00:00:00"/>
    <x v="0"/>
    <x v="3"/>
    <x v="5"/>
    <s v="T2C"/>
    <n v="1"/>
    <x v="27"/>
    <s v="Canada"/>
    <x v="31"/>
    <x v="2"/>
    <x v="4"/>
    <n v="10"/>
    <s v="Pirum"/>
    <x v="3"/>
  </r>
  <r>
    <n v="2237"/>
    <d v="2015-03-29T00:00:00"/>
    <x v="0"/>
    <x v="4"/>
    <x v="1"/>
    <s v="T6E"/>
    <n v="1"/>
    <x v="119"/>
    <s v="Canada"/>
    <x v="221"/>
    <x v="1"/>
    <x v="1"/>
    <n v="2"/>
    <s v="Aliqui"/>
    <x v="3"/>
  </r>
  <r>
    <n v="2055"/>
    <d v="2015-06-28T00:00:00"/>
    <x v="0"/>
    <x v="2"/>
    <x v="1"/>
    <s v="V5Z"/>
    <n v="1"/>
    <x v="56"/>
    <s v="Canada"/>
    <x v="62"/>
    <x v="2"/>
    <x v="4"/>
    <n v="4"/>
    <s v="Currus"/>
    <x v="4"/>
  </r>
  <r>
    <n v="506"/>
    <d v="2015-06-29T00:00:00"/>
    <x v="0"/>
    <x v="2"/>
    <x v="0"/>
    <s v="R2L"/>
    <n v="1"/>
    <x v="53"/>
    <s v="Canada"/>
    <x v="58"/>
    <x v="2"/>
    <x v="6"/>
    <n v="7"/>
    <s v="VanArsdel"/>
    <x v="1"/>
  </r>
  <r>
    <n v="993"/>
    <d v="2015-06-29T00:00:00"/>
    <x v="0"/>
    <x v="2"/>
    <x v="0"/>
    <s v="T6G"/>
    <n v="1"/>
    <x v="10"/>
    <s v="Canada"/>
    <x v="10"/>
    <x v="2"/>
    <x v="2"/>
    <n v="8"/>
    <s v="Natura"/>
    <x v="3"/>
  </r>
  <r>
    <n v="674"/>
    <d v="2015-06-29T00:00:00"/>
    <x v="0"/>
    <x v="2"/>
    <x v="0"/>
    <s v="T6G"/>
    <n v="1"/>
    <x v="2"/>
    <s v="Canada"/>
    <x v="32"/>
    <x v="2"/>
    <x v="2"/>
    <n v="7"/>
    <s v="VanArsdel"/>
    <x v="3"/>
  </r>
  <r>
    <n v="2368"/>
    <d v="2015-06-29T00:00:00"/>
    <x v="0"/>
    <x v="2"/>
    <x v="0"/>
    <s v="T6V"/>
    <n v="1"/>
    <x v="225"/>
    <s v="Canada"/>
    <x v="95"/>
    <x v="2"/>
    <x v="2"/>
    <n v="2"/>
    <s v="Aliqui"/>
    <x v="3"/>
  </r>
  <r>
    <n v="993"/>
    <d v="2015-06-29T00:00:00"/>
    <x v="0"/>
    <x v="2"/>
    <x v="0"/>
    <s v="T6E"/>
    <n v="1"/>
    <x v="226"/>
    <s v="Canada"/>
    <x v="10"/>
    <x v="2"/>
    <x v="2"/>
    <n v="8"/>
    <s v="Natura"/>
    <x v="3"/>
  </r>
  <r>
    <n v="1085"/>
    <d v="2015-06-29T00:00:00"/>
    <x v="0"/>
    <x v="2"/>
    <x v="0"/>
    <s v="V5T"/>
    <n v="1"/>
    <x v="176"/>
    <s v="Canada"/>
    <x v="189"/>
    <x v="1"/>
    <x v="1"/>
    <n v="10"/>
    <s v="Pirum"/>
    <x v="4"/>
  </r>
  <r>
    <n v="457"/>
    <d v="2015-06-29T00:00:00"/>
    <x v="0"/>
    <x v="2"/>
    <x v="0"/>
    <s v="T6G"/>
    <n v="1"/>
    <x v="49"/>
    <s v="Canada"/>
    <x v="67"/>
    <x v="2"/>
    <x v="6"/>
    <n v="7"/>
    <s v="VanArsdel"/>
    <x v="3"/>
  </r>
  <r>
    <n v="826"/>
    <d v="2015-06-29T00:00:00"/>
    <x v="0"/>
    <x v="2"/>
    <x v="0"/>
    <s v="T6G"/>
    <n v="1"/>
    <x v="69"/>
    <s v="Canada"/>
    <x v="81"/>
    <x v="2"/>
    <x v="6"/>
    <n v="8"/>
    <s v="Natura"/>
    <x v="3"/>
  </r>
  <r>
    <n v="348"/>
    <d v="2015-06-29T00:00:00"/>
    <x v="0"/>
    <x v="2"/>
    <x v="0"/>
    <s v="V5X"/>
    <n v="1"/>
    <x v="25"/>
    <s v="Canada"/>
    <x v="281"/>
    <x v="2"/>
    <x v="4"/>
    <n v="5"/>
    <s v="Fama"/>
    <x v="4"/>
  </r>
  <r>
    <n v="1086"/>
    <d v="2015-06-29T00:00:00"/>
    <x v="0"/>
    <x v="2"/>
    <x v="0"/>
    <s v="V5T"/>
    <n v="1"/>
    <x v="176"/>
    <s v="Canada"/>
    <x v="145"/>
    <x v="1"/>
    <x v="1"/>
    <n v="10"/>
    <s v="Pirum"/>
    <x v="4"/>
  </r>
  <r>
    <n v="2090"/>
    <d v="2015-06-30T00:00:00"/>
    <x v="0"/>
    <x v="2"/>
    <x v="4"/>
    <s v="V6J"/>
    <n v="1"/>
    <x v="10"/>
    <s v="Canada"/>
    <x v="233"/>
    <x v="2"/>
    <x v="2"/>
    <n v="4"/>
    <s v="Currus"/>
    <x v="4"/>
  </r>
  <r>
    <n v="3"/>
    <d v="2015-06-30T00:00:00"/>
    <x v="0"/>
    <x v="2"/>
    <x v="4"/>
    <s v="V5M"/>
    <n v="1"/>
    <x v="227"/>
    <s v="Canada"/>
    <x v="267"/>
    <x v="0"/>
    <x v="0"/>
    <n v="1"/>
    <s v="Abbas"/>
    <x v="4"/>
  </r>
  <r>
    <n v="690"/>
    <d v="2015-06-30T00:00:00"/>
    <x v="0"/>
    <x v="2"/>
    <x v="4"/>
    <s v="V6J"/>
    <n v="1"/>
    <x v="0"/>
    <s v="Canada"/>
    <x v="20"/>
    <x v="2"/>
    <x v="2"/>
    <n v="7"/>
    <s v="VanArsdel"/>
    <x v="4"/>
  </r>
  <r>
    <n v="808"/>
    <d v="2015-06-30T00:00:00"/>
    <x v="0"/>
    <x v="2"/>
    <x v="4"/>
    <s v="V7W"/>
    <n v="1"/>
    <x v="193"/>
    <s v="Canada"/>
    <x v="74"/>
    <x v="1"/>
    <x v="5"/>
    <n v="8"/>
    <s v="Natura"/>
    <x v="4"/>
  </r>
  <r>
    <n v="491"/>
    <d v="2015-05-18T00:00:00"/>
    <x v="0"/>
    <x v="1"/>
    <x v="0"/>
    <s v="T1Y"/>
    <n v="1"/>
    <x v="20"/>
    <s v="Canada"/>
    <x v="19"/>
    <x v="2"/>
    <x v="6"/>
    <n v="7"/>
    <s v="VanArsdel"/>
    <x v="3"/>
  </r>
  <r>
    <n v="556"/>
    <d v="2015-05-01T00:00:00"/>
    <x v="0"/>
    <x v="1"/>
    <x v="3"/>
    <s v="T5V"/>
    <n v="1"/>
    <x v="51"/>
    <s v="Canada"/>
    <x v="56"/>
    <x v="2"/>
    <x v="2"/>
    <n v="7"/>
    <s v="VanArsdel"/>
    <x v="3"/>
  </r>
  <r>
    <n v="1851"/>
    <d v="2015-05-03T00:00:00"/>
    <x v="0"/>
    <x v="1"/>
    <x v="1"/>
    <s v="R2G"/>
    <n v="1"/>
    <x v="142"/>
    <s v="Canada"/>
    <x v="182"/>
    <x v="3"/>
    <x v="3"/>
    <n v="11"/>
    <s v="Pomum"/>
    <x v="1"/>
  </r>
  <r>
    <n v="1009"/>
    <d v="2015-05-03T00:00:00"/>
    <x v="0"/>
    <x v="1"/>
    <x v="1"/>
    <s v="T5Y"/>
    <n v="1"/>
    <x v="113"/>
    <s v="Canada"/>
    <x v="129"/>
    <x v="3"/>
    <x v="3"/>
    <n v="8"/>
    <s v="Natura"/>
    <x v="3"/>
  </r>
  <r>
    <n v="1009"/>
    <d v="2015-05-03T00:00:00"/>
    <x v="0"/>
    <x v="1"/>
    <x v="1"/>
    <s v="T5J"/>
    <n v="1"/>
    <x v="113"/>
    <s v="Canada"/>
    <x v="129"/>
    <x v="3"/>
    <x v="3"/>
    <n v="8"/>
    <s v="Natura"/>
    <x v="3"/>
  </r>
  <r>
    <n v="2332"/>
    <d v="2015-05-03T00:00:00"/>
    <x v="0"/>
    <x v="1"/>
    <x v="1"/>
    <s v="T5L"/>
    <n v="1"/>
    <x v="152"/>
    <s v="Canada"/>
    <x v="22"/>
    <x v="2"/>
    <x v="4"/>
    <n v="2"/>
    <s v="Aliqui"/>
    <x v="3"/>
  </r>
  <r>
    <n v="978"/>
    <d v="2015-05-03T00:00:00"/>
    <x v="0"/>
    <x v="1"/>
    <x v="1"/>
    <s v="V6G"/>
    <n v="1"/>
    <x v="220"/>
    <s v="Canada"/>
    <x v="51"/>
    <x v="2"/>
    <x v="2"/>
    <n v="8"/>
    <s v="Natura"/>
    <x v="4"/>
  </r>
  <r>
    <n v="2280"/>
    <d v="2015-05-04T00:00:00"/>
    <x v="0"/>
    <x v="1"/>
    <x v="0"/>
    <s v="V5Z"/>
    <n v="1"/>
    <x v="228"/>
    <s v="Canada"/>
    <x v="188"/>
    <x v="1"/>
    <x v="5"/>
    <n v="2"/>
    <s v="Aliqui"/>
    <x v="4"/>
  </r>
  <r>
    <n v="2380"/>
    <d v="2015-05-04T00:00:00"/>
    <x v="0"/>
    <x v="1"/>
    <x v="0"/>
    <s v="V6A"/>
    <n v="1"/>
    <x v="155"/>
    <s v="Canada"/>
    <x v="207"/>
    <x v="2"/>
    <x v="2"/>
    <n v="2"/>
    <s v="Aliqui"/>
    <x v="4"/>
  </r>
  <r>
    <n v="2379"/>
    <d v="2015-05-04T00:00:00"/>
    <x v="0"/>
    <x v="1"/>
    <x v="0"/>
    <s v="V7Y"/>
    <n v="1"/>
    <x v="229"/>
    <s v="Canada"/>
    <x v="137"/>
    <x v="2"/>
    <x v="2"/>
    <n v="2"/>
    <s v="Aliqui"/>
    <x v="4"/>
  </r>
  <r>
    <n v="676"/>
    <d v="2015-05-04T00:00:00"/>
    <x v="0"/>
    <x v="1"/>
    <x v="0"/>
    <s v="T6T"/>
    <n v="1"/>
    <x v="112"/>
    <s v="Canada"/>
    <x v="157"/>
    <x v="2"/>
    <x v="2"/>
    <n v="7"/>
    <s v="VanArsdel"/>
    <x v="3"/>
  </r>
  <r>
    <n v="706"/>
    <d v="2015-05-05T00:00:00"/>
    <x v="0"/>
    <x v="1"/>
    <x v="4"/>
    <s v="T5J"/>
    <n v="1"/>
    <x v="230"/>
    <s v="Canada"/>
    <x v="282"/>
    <x v="0"/>
    <x v="0"/>
    <n v="8"/>
    <s v="Natura"/>
    <x v="3"/>
  </r>
  <r>
    <n v="674"/>
    <d v="2015-05-05T00:00:00"/>
    <x v="0"/>
    <x v="1"/>
    <x v="4"/>
    <s v="T6G"/>
    <n v="1"/>
    <x v="2"/>
    <s v="Canada"/>
    <x v="32"/>
    <x v="2"/>
    <x v="2"/>
    <n v="7"/>
    <s v="VanArsdel"/>
    <x v="3"/>
  </r>
  <r>
    <n v="609"/>
    <d v="2015-05-05T00:00:00"/>
    <x v="0"/>
    <x v="1"/>
    <x v="4"/>
    <s v="T6E"/>
    <n v="1"/>
    <x v="182"/>
    <s v="Canada"/>
    <x v="225"/>
    <x v="2"/>
    <x v="2"/>
    <n v="7"/>
    <s v="VanArsdel"/>
    <x v="3"/>
  </r>
  <r>
    <n v="1229"/>
    <d v="2015-05-05T00:00:00"/>
    <x v="0"/>
    <x v="1"/>
    <x v="4"/>
    <s v="T6W"/>
    <n v="1"/>
    <x v="219"/>
    <s v="Canada"/>
    <x v="275"/>
    <x v="2"/>
    <x v="2"/>
    <n v="10"/>
    <s v="Pirum"/>
    <x v="3"/>
  </r>
  <r>
    <n v="605"/>
    <d v="2015-05-06T00:00:00"/>
    <x v="0"/>
    <x v="1"/>
    <x v="5"/>
    <s v="V6R"/>
    <n v="1"/>
    <x v="36"/>
    <s v="Canada"/>
    <x v="270"/>
    <x v="2"/>
    <x v="2"/>
    <n v="7"/>
    <s v="VanArsdel"/>
    <x v="4"/>
  </r>
  <r>
    <n v="945"/>
    <d v="2015-03-29T00:00:00"/>
    <x v="0"/>
    <x v="4"/>
    <x v="1"/>
    <s v="T6E"/>
    <n v="1"/>
    <x v="2"/>
    <s v="Canada"/>
    <x v="79"/>
    <x v="2"/>
    <x v="2"/>
    <n v="8"/>
    <s v="Natura"/>
    <x v="3"/>
  </r>
  <r>
    <n v="491"/>
    <d v="2015-05-10T00:00:00"/>
    <x v="0"/>
    <x v="1"/>
    <x v="1"/>
    <s v="V5W"/>
    <n v="1"/>
    <x v="20"/>
    <s v="Canada"/>
    <x v="19"/>
    <x v="2"/>
    <x v="6"/>
    <n v="7"/>
    <s v="VanArsdel"/>
    <x v="4"/>
  </r>
  <r>
    <n v="1518"/>
    <d v="2015-05-10T00:00:00"/>
    <x v="0"/>
    <x v="1"/>
    <x v="1"/>
    <s v="V5V"/>
    <n v="1"/>
    <x v="31"/>
    <s v="Canada"/>
    <x v="94"/>
    <x v="1"/>
    <x v="1"/>
    <n v="12"/>
    <s v="Quibus"/>
    <x v="4"/>
  </r>
  <r>
    <n v="1517"/>
    <d v="2015-05-10T00:00:00"/>
    <x v="0"/>
    <x v="1"/>
    <x v="1"/>
    <s v="V5V"/>
    <n v="1"/>
    <x v="31"/>
    <s v="Canada"/>
    <x v="1"/>
    <x v="1"/>
    <x v="1"/>
    <n v="12"/>
    <s v="Quibus"/>
    <x v="4"/>
  </r>
  <r>
    <n v="659"/>
    <d v="2015-05-10T00:00:00"/>
    <x v="0"/>
    <x v="1"/>
    <x v="1"/>
    <s v="T6T"/>
    <n v="1"/>
    <x v="160"/>
    <s v="Canada"/>
    <x v="166"/>
    <x v="2"/>
    <x v="2"/>
    <n v="7"/>
    <s v="VanArsdel"/>
    <x v="3"/>
  </r>
  <r>
    <n v="438"/>
    <d v="2015-05-10T00:00:00"/>
    <x v="0"/>
    <x v="1"/>
    <x v="1"/>
    <s v="R2G"/>
    <n v="1"/>
    <x v="49"/>
    <s v="Canada"/>
    <x v="54"/>
    <x v="2"/>
    <x v="6"/>
    <n v="7"/>
    <s v="VanArsdel"/>
    <x v="1"/>
  </r>
  <r>
    <n v="2225"/>
    <d v="2015-04-15T00:00:00"/>
    <x v="0"/>
    <x v="3"/>
    <x v="5"/>
    <s v="T2C"/>
    <n v="1"/>
    <x v="148"/>
    <s v="Canada"/>
    <x v="52"/>
    <x v="1"/>
    <x v="1"/>
    <n v="2"/>
    <s v="Aliqui"/>
    <x v="3"/>
  </r>
  <r>
    <n v="977"/>
    <d v="2015-04-15T00:00:00"/>
    <x v="0"/>
    <x v="3"/>
    <x v="5"/>
    <s v="V6S"/>
    <n v="1"/>
    <x v="231"/>
    <s v="Canada"/>
    <x v="69"/>
    <x v="2"/>
    <x v="2"/>
    <n v="8"/>
    <s v="Natura"/>
    <x v="4"/>
  </r>
  <r>
    <n v="2224"/>
    <d v="2015-04-15T00:00:00"/>
    <x v="0"/>
    <x v="3"/>
    <x v="5"/>
    <s v="T2C"/>
    <n v="1"/>
    <x v="148"/>
    <s v="Canada"/>
    <x v="53"/>
    <x v="1"/>
    <x v="1"/>
    <n v="2"/>
    <s v="Aliqui"/>
    <x v="3"/>
  </r>
  <r>
    <n v="2207"/>
    <d v="2015-04-15T00:00:00"/>
    <x v="0"/>
    <x v="3"/>
    <x v="5"/>
    <s v="T5K"/>
    <n v="1"/>
    <x v="16"/>
    <s v="Canada"/>
    <x v="204"/>
    <x v="1"/>
    <x v="1"/>
    <n v="2"/>
    <s v="Aliqui"/>
    <x v="3"/>
  </r>
  <r>
    <n v="487"/>
    <d v="2015-04-15T00:00:00"/>
    <x v="0"/>
    <x v="3"/>
    <x v="5"/>
    <s v="T6E"/>
    <n v="1"/>
    <x v="21"/>
    <s v="Canada"/>
    <x v="21"/>
    <x v="2"/>
    <x v="6"/>
    <n v="7"/>
    <s v="VanArsdel"/>
    <x v="3"/>
  </r>
  <r>
    <n v="2186"/>
    <d v="2015-04-15T00:00:00"/>
    <x v="0"/>
    <x v="3"/>
    <x v="5"/>
    <s v="M5P"/>
    <n v="1"/>
    <x v="28"/>
    <s v="Canada"/>
    <x v="150"/>
    <x v="2"/>
    <x v="2"/>
    <n v="14"/>
    <s v="Victoria"/>
    <x v="0"/>
  </r>
  <r>
    <n v="977"/>
    <d v="2015-06-04T00:00:00"/>
    <x v="0"/>
    <x v="2"/>
    <x v="2"/>
    <s v="L5R"/>
    <n v="1"/>
    <x v="83"/>
    <s v="Canada"/>
    <x v="69"/>
    <x v="2"/>
    <x v="2"/>
    <n v="8"/>
    <s v="Natura"/>
    <x v="0"/>
  </r>
  <r>
    <n v="1053"/>
    <d v="2015-06-04T00:00:00"/>
    <x v="0"/>
    <x v="2"/>
    <x v="2"/>
    <s v="L5N"/>
    <n v="1"/>
    <x v="174"/>
    <s v="Canada"/>
    <x v="218"/>
    <x v="0"/>
    <x v="0"/>
    <n v="10"/>
    <s v="Pirum"/>
    <x v="0"/>
  </r>
  <r>
    <n v="2367"/>
    <d v="2015-06-04T00:00:00"/>
    <x v="0"/>
    <x v="2"/>
    <x v="2"/>
    <s v="M5X"/>
    <n v="1"/>
    <x v="232"/>
    <s v="Canada"/>
    <x v="24"/>
    <x v="2"/>
    <x v="2"/>
    <n v="2"/>
    <s v="Aliqui"/>
    <x v="0"/>
  </r>
  <r>
    <n v="977"/>
    <d v="2015-06-05T00:00:00"/>
    <x v="0"/>
    <x v="2"/>
    <x v="3"/>
    <s v="L5N"/>
    <n v="1"/>
    <x v="132"/>
    <s v="Canada"/>
    <x v="69"/>
    <x v="2"/>
    <x v="2"/>
    <n v="8"/>
    <s v="Natura"/>
    <x v="0"/>
  </r>
  <r>
    <n v="1171"/>
    <d v="2015-06-07T00:00:00"/>
    <x v="0"/>
    <x v="2"/>
    <x v="1"/>
    <s v="M5G"/>
    <n v="1"/>
    <x v="138"/>
    <s v="Canada"/>
    <x v="173"/>
    <x v="2"/>
    <x v="4"/>
    <n v="10"/>
    <s v="Pirum"/>
    <x v="0"/>
  </r>
  <r>
    <n v="2073"/>
    <d v="2015-04-15T00:00:00"/>
    <x v="0"/>
    <x v="3"/>
    <x v="5"/>
    <s v="M6H"/>
    <n v="1"/>
    <x v="64"/>
    <s v="Canada"/>
    <x v="164"/>
    <x v="2"/>
    <x v="2"/>
    <n v="4"/>
    <s v="Currus"/>
    <x v="0"/>
  </r>
  <r>
    <n v="2345"/>
    <d v="2015-04-15T00:00:00"/>
    <x v="0"/>
    <x v="3"/>
    <x v="5"/>
    <s v="L5N"/>
    <n v="1"/>
    <x v="136"/>
    <s v="Canada"/>
    <x v="283"/>
    <x v="2"/>
    <x v="4"/>
    <n v="2"/>
    <s v="Aliqui"/>
    <x v="0"/>
  </r>
  <r>
    <n v="2224"/>
    <d v="2015-04-29T00:00:00"/>
    <x v="0"/>
    <x v="3"/>
    <x v="5"/>
    <s v="R3G"/>
    <n v="1"/>
    <x v="233"/>
    <s v="Canada"/>
    <x v="53"/>
    <x v="1"/>
    <x v="1"/>
    <n v="2"/>
    <s v="Aliqui"/>
    <x v="1"/>
  </r>
  <r>
    <n v="604"/>
    <d v="2015-04-29T00:00:00"/>
    <x v="0"/>
    <x v="3"/>
    <x v="5"/>
    <s v="R3G"/>
    <n v="1"/>
    <x v="35"/>
    <s v="Canada"/>
    <x v="61"/>
    <x v="2"/>
    <x v="2"/>
    <n v="7"/>
    <s v="VanArsdel"/>
    <x v="1"/>
  </r>
  <r>
    <n v="1183"/>
    <d v="2015-04-29T00:00:00"/>
    <x v="0"/>
    <x v="3"/>
    <x v="5"/>
    <s v="L5N"/>
    <n v="1"/>
    <x v="111"/>
    <s v="Canada"/>
    <x v="121"/>
    <x v="2"/>
    <x v="4"/>
    <n v="10"/>
    <s v="Pirum"/>
    <x v="0"/>
  </r>
  <r>
    <n v="2225"/>
    <d v="2015-04-29T00:00:00"/>
    <x v="0"/>
    <x v="3"/>
    <x v="5"/>
    <s v="R3G"/>
    <n v="1"/>
    <x v="233"/>
    <s v="Canada"/>
    <x v="52"/>
    <x v="1"/>
    <x v="1"/>
    <n v="2"/>
    <s v="Aliqui"/>
    <x v="1"/>
  </r>
  <r>
    <n v="1180"/>
    <d v="2015-04-29T00:00:00"/>
    <x v="0"/>
    <x v="3"/>
    <x v="5"/>
    <s v="L5G"/>
    <n v="1"/>
    <x v="27"/>
    <s v="Canada"/>
    <x v="31"/>
    <x v="2"/>
    <x v="4"/>
    <n v="10"/>
    <s v="Pirum"/>
    <x v="0"/>
  </r>
  <r>
    <n v="183"/>
    <d v="2015-06-28T00:00:00"/>
    <x v="0"/>
    <x v="2"/>
    <x v="1"/>
    <s v="L5P"/>
    <n v="1"/>
    <x v="133"/>
    <s v="Canada"/>
    <x v="163"/>
    <x v="2"/>
    <x v="4"/>
    <n v="1"/>
    <s v="Abbas"/>
    <x v="0"/>
  </r>
  <r>
    <n v="438"/>
    <d v="2015-06-28T00:00:00"/>
    <x v="0"/>
    <x v="2"/>
    <x v="1"/>
    <s v="M7Y"/>
    <n v="1"/>
    <x v="49"/>
    <s v="Canada"/>
    <x v="54"/>
    <x v="2"/>
    <x v="6"/>
    <n v="7"/>
    <s v="VanArsdel"/>
    <x v="0"/>
  </r>
  <r>
    <n v="407"/>
    <d v="2015-06-29T00:00:00"/>
    <x v="0"/>
    <x v="2"/>
    <x v="0"/>
    <s v="L5K"/>
    <n v="1"/>
    <x v="74"/>
    <s v="Canada"/>
    <x v="86"/>
    <x v="2"/>
    <x v="6"/>
    <n v="7"/>
    <s v="VanArsdel"/>
    <x v="0"/>
  </r>
  <r>
    <n v="1043"/>
    <d v="2015-06-29T00:00:00"/>
    <x v="0"/>
    <x v="2"/>
    <x v="0"/>
    <s v="L5N"/>
    <n v="1"/>
    <x v="57"/>
    <s v="Canada"/>
    <x v="63"/>
    <x v="0"/>
    <x v="0"/>
    <n v="10"/>
    <s v="Pirum"/>
    <x v="0"/>
  </r>
  <r>
    <n v="2097"/>
    <d v="2015-06-29T00:00:00"/>
    <x v="0"/>
    <x v="2"/>
    <x v="0"/>
    <s v="R3H"/>
    <n v="1"/>
    <x v="26"/>
    <s v="Canada"/>
    <x v="26"/>
    <x v="3"/>
    <x v="3"/>
    <n v="4"/>
    <s v="Currus"/>
    <x v="1"/>
  </r>
  <r>
    <n v="959"/>
    <d v="2015-06-29T00:00:00"/>
    <x v="0"/>
    <x v="2"/>
    <x v="0"/>
    <s v="R3C"/>
    <n v="1"/>
    <x v="41"/>
    <s v="Canada"/>
    <x v="41"/>
    <x v="2"/>
    <x v="2"/>
    <n v="8"/>
    <s v="Natura"/>
    <x v="1"/>
  </r>
  <r>
    <n v="1009"/>
    <d v="2015-06-29T00:00:00"/>
    <x v="0"/>
    <x v="2"/>
    <x v="0"/>
    <s v="L5N"/>
    <n v="1"/>
    <x v="113"/>
    <s v="Canada"/>
    <x v="129"/>
    <x v="3"/>
    <x v="3"/>
    <n v="8"/>
    <s v="Natura"/>
    <x v="0"/>
  </r>
  <r>
    <n v="690"/>
    <d v="2015-06-29T00:00:00"/>
    <x v="0"/>
    <x v="2"/>
    <x v="0"/>
    <s v="R3T"/>
    <n v="1"/>
    <x v="0"/>
    <s v="Canada"/>
    <x v="20"/>
    <x v="2"/>
    <x v="2"/>
    <n v="7"/>
    <s v="VanArsdel"/>
    <x v="1"/>
  </r>
  <r>
    <n v="2064"/>
    <d v="2015-06-30T00:00:00"/>
    <x v="0"/>
    <x v="2"/>
    <x v="4"/>
    <s v="H2Y"/>
    <n v="1"/>
    <x v="156"/>
    <s v="Canada"/>
    <x v="200"/>
    <x v="2"/>
    <x v="4"/>
    <n v="4"/>
    <s v="Currus"/>
    <x v="2"/>
  </r>
  <r>
    <n v="2067"/>
    <d v="2015-06-30T00:00:00"/>
    <x v="0"/>
    <x v="2"/>
    <x v="4"/>
    <s v="H1G"/>
    <n v="1"/>
    <x v="105"/>
    <s v="Canada"/>
    <x v="284"/>
    <x v="2"/>
    <x v="2"/>
    <n v="4"/>
    <s v="Currus"/>
    <x v="2"/>
  </r>
  <r>
    <n v="487"/>
    <d v="2015-06-30T00:00:00"/>
    <x v="0"/>
    <x v="2"/>
    <x v="4"/>
    <s v="H1B"/>
    <n v="1"/>
    <x v="21"/>
    <s v="Canada"/>
    <x v="21"/>
    <x v="2"/>
    <x v="6"/>
    <n v="7"/>
    <s v="VanArsdel"/>
    <x v="2"/>
  </r>
  <r>
    <n v="1829"/>
    <d v="2015-05-01T00:00:00"/>
    <x v="0"/>
    <x v="1"/>
    <x v="3"/>
    <s v="M6S"/>
    <n v="1"/>
    <x v="162"/>
    <s v="Canada"/>
    <x v="285"/>
    <x v="3"/>
    <x v="3"/>
    <n v="11"/>
    <s v="Pomum"/>
    <x v="0"/>
  </r>
  <r>
    <n v="438"/>
    <d v="2015-05-01T00:00:00"/>
    <x v="0"/>
    <x v="1"/>
    <x v="3"/>
    <s v="K2P"/>
    <n v="1"/>
    <x v="49"/>
    <s v="Canada"/>
    <x v="54"/>
    <x v="2"/>
    <x v="6"/>
    <n v="7"/>
    <s v="VanArsdel"/>
    <x v="0"/>
  </r>
  <r>
    <n v="2238"/>
    <d v="2015-05-03T00:00:00"/>
    <x v="0"/>
    <x v="1"/>
    <x v="1"/>
    <s v="R2W"/>
    <n v="1"/>
    <x v="234"/>
    <s v="Canada"/>
    <x v="286"/>
    <x v="1"/>
    <x v="1"/>
    <n v="2"/>
    <s v="Aliqui"/>
    <x v="1"/>
  </r>
  <r>
    <n v="2239"/>
    <d v="2015-05-03T00:00:00"/>
    <x v="0"/>
    <x v="1"/>
    <x v="1"/>
    <s v="R2W"/>
    <n v="1"/>
    <x v="234"/>
    <s v="Canada"/>
    <x v="287"/>
    <x v="1"/>
    <x v="1"/>
    <n v="2"/>
    <s v="Aliqui"/>
    <x v="1"/>
  </r>
  <r>
    <n v="487"/>
    <d v="2015-05-04T00:00:00"/>
    <x v="0"/>
    <x v="1"/>
    <x v="0"/>
    <s v="M6H"/>
    <n v="1"/>
    <x v="21"/>
    <s v="Canada"/>
    <x v="21"/>
    <x v="2"/>
    <x v="6"/>
    <n v="7"/>
    <s v="VanArsdel"/>
    <x v="0"/>
  </r>
  <r>
    <n v="496"/>
    <d v="2015-05-05T00:00:00"/>
    <x v="0"/>
    <x v="1"/>
    <x v="4"/>
    <s v="R3V"/>
    <n v="1"/>
    <x v="75"/>
    <s v="Canada"/>
    <x v="87"/>
    <x v="2"/>
    <x v="6"/>
    <n v="7"/>
    <s v="VanArsdel"/>
    <x v="1"/>
  </r>
  <r>
    <n v="930"/>
    <d v="2015-05-05T00:00:00"/>
    <x v="0"/>
    <x v="1"/>
    <x v="4"/>
    <s v="L5N"/>
    <n v="1"/>
    <x v="156"/>
    <s v="Canada"/>
    <x v="288"/>
    <x v="2"/>
    <x v="4"/>
    <n v="8"/>
    <s v="Natura"/>
    <x v="0"/>
  </r>
  <r>
    <n v="2055"/>
    <d v="2015-05-05T00:00:00"/>
    <x v="0"/>
    <x v="1"/>
    <x v="4"/>
    <s v="R3S"/>
    <n v="1"/>
    <x v="56"/>
    <s v="Canada"/>
    <x v="62"/>
    <x v="2"/>
    <x v="4"/>
    <n v="4"/>
    <s v="Currus"/>
    <x v="1"/>
  </r>
  <r>
    <n v="2115"/>
    <d v="2015-05-05T00:00:00"/>
    <x v="0"/>
    <x v="1"/>
    <x v="4"/>
    <s v="R3B"/>
    <n v="1"/>
    <x v="111"/>
    <s v="Canada"/>
    <x v="289"/>
    <x v="2"/>
    <x v="6"/>
    <n v="14"/>
    <s v="Victoria"/>
    <x v="1"/>
  </r>
  <r>
    <n v="1223"/>
    <d v="2015-05-06T00:00:00"/>
    <x v="0"/>
    <x v="1"/>
    <x v="5"/>
    <s v="M4V"/>
    <n v="1"/>
    <x v="8"/>
    <s v="Canada"/>
    <x v="8"/>
    <x v="2"/>
    <x v="2"/>
    <n v="10"/>
    <s v="Pirum"/>
    <x v="0"/>
  </r>
  <r>
    <n v="927"/>
    <d v="2015-05-06T00:00:00"/>
    <x v="0"/>
    <x v="1"/>
    <x v="5"/>
    <s v="K1A"/>
    <n v="1"/>
    <x v="124"/>
    <s v="Canada"/>
    <x v="27"/>
    <x v="2"/>
    <x v="4"/>
    <n v="8"/>
    <s v="Natura"/>
    <x v="0"/>
  </r>
  <r>
    <n v="438"/>
    <d v="2015-05-07T00:00:00"/>
    <x v="0"/>
    <x v="1"/>
    <x v="2"/>
    <s v="L5T"/>
    <n v="1"/>
    <x v="49"/>
    <s v="Canada"/>
    <x v="54"/>
    <x v="2"/>
    <x v="6"/>
    <n v="7"/>
    <s v="VanArsdel"/>
    <x v="0"/>
  </r>
  <r>
    <n v="733"/>
    <d v="2015-05-07T00:00:00"/>
    <x v="0"/>
    <x v="1"/>
    <x v="2"/>
    <s v="L5N"/>
    <n v="1"/>
    <x v="8"/>
    <s v="Canada"/>
    <x v="65"/>
    <x v="1"/>
    <x v="1"/>
    <n v="8"/>
    <s v="Natura"/>
    <x v="0"/>
  </r>
  <r>
    <n v="945"/>
    <d v="2015-03-29T00:00:00"/>
    <x v="0"/>
    <x v="4"/>
    <x v="1"/>
    <s v="L5G"/>
    <n v="1"/>
    <x v="2"/>
    <s v="Canada"/>
    <x v="79"/>
    <x v="2"/>
    <x v="2"/>
    <n v="8"/>
    <s v="Natura"/>
    <x v="0"/>
  </r>
  <r>
    <n v="2295"/>
    <d v="2015-03-29T00:00:00"/>
    <x v="0"/>
    <x v="4"/>
    <x v="1"/>
    <s v="H1B"/>
    <n v="1"/>
    <x v="171"/>
    <s v="Canada"/>
    <x v="216"/>
    <x v="2"/>
    <x v="6"/>
    <n v="2"/>
    <s v="Aliqui"/>
    <x v="2"/>
  </r>
  <r>
    <n v="1089"/>
    <d v="2015-03-29T00:00:00"/>
    <x v="0"/>
    <x v="4"/>
    <x v="1"/>
    <s v="M5S"/>
    <n v="1"/>
    <x v="10"/>
    <s v="Canada"/>
    <x v="290"/>
    <x v="1"/>
    <x v="1"/>
    <n v="10"/>
    <s v="Pirum"/>
    <x v="0"/>
  </r>
  <r>
    <n v="1830"/>
    <d v="2015-03-29T00:00:00"/>
    <x v="0"/>
    <x v="4"/>
    <x v="1"/>
    <s v="M7Y"/>
    <n v="1"/>
    <x v="7"/>
    <s v="Canada"/>
    <x v="291"/>
    <x v="3"/>
    <x v="3"/>
    <n v="11"/>
    <s v="Pomum"/>
    <x v="0"/>
  </r>
  <r>
    <n v="690"/>
    <d v="2015-03-30T00:00:00"/>
    <x v="0"/>
    <x v="4"/>
    <x v="0"/>
    <s v="M4Y"/>
    <n v="1"/>
    <x v="0"/>
    <s v="Canada"/>
    <x v="20"/>
    <x v="2"/>
    <x v="2"/>
    <n v="7"/>
    <s v="VanArsdel"/>
    <x v="0"/>
  </r>
  <r>
    <n v="1863"/>
    <d v="2015-05-08T00:00:00"/>
    <x v="0"/>
    <x v="1"/>
    <x v="3"/>
    <s v="M5X"/>
    <n v="1"/>
    <x v="182"/>
    <s v="Canada"/>
    <x v="292"/>
    <x v="2"/>
    <x v="6"/>
    <n v="6"/>
    <s v="Leo"/>
    <x v="0"/>
  </r>
  <r>
    <n v="2355"/>
    <d v="2015-05-08T00:00:00"/>
    <x v="0"/>
    <x v="1"/>
    <x v="3"/>
    <s v="M4R"/>
    <n v="1"/>
    <x v="235"/>
    <s v="Canada"/>
    <x v="293"/>
    <x v="2"/>
    <x v="2"/>
    <n v="2"/>
    <s v="Aliqui"/>
    <x v="0"/>
  </r>
  <r>
    <n v="491"/>
    <d v="2015-05-09T00:00:00"/>
    <x v="0"/>
    <x v="1"/>
    <x v="6"/>
    <s v="M4V"/>
    <n v="1"/>
    <x v="20"/>
    <s v="Canada"/>
    <x v="19"/>
    <x v="2"/>
    <x v="6"/>
    <n v="7"/>
    <s v="VanArsdel"/>
    <x v="0"/>
  </r>
  <r>
    <n v="1212"/>
    <d v="2015-05-10T00:00:00"/>
    <x v="0"/>
    <x v="1"/>
    <x v="1"/>
    <s v="M6H"/>
    <n v="1"/>
    <x v="6"/>
    <s v="Canada"/>
    <x v="6"/>
    <x v="2"/>
    <x v="2"/>
    <n v="10"/>
    <s v="Pirum"/>
    <x v="0"/>
  </r>
  <r>
    <n v="1183"/>
    <d v="2015-05-10T00:00:00"/>
    <x v="0"/>
    <x v="1"/>
    <x v="1"/>
    <s v="H1B"/>
    <n v="1"/>
    <x v="186"/>
    <s v="Canada"/>
    <x v="121"/>
    <x v="2"/>
    <x v="4"/>
    <n v="10"/>
    <s v="Pirum"/>
    <x v="2"/>
  </r>
  <r>
    <n v="1000"/>
    <d v="2015-05-10T00:00:00"/>
    <x v="0"/>
    <x v="1"/>
    <x v="1"/>
    <s v="K1A"/>
    <n v="1"/>
    <x v="100"/>
    <s v="Canada"/>
    <x v="249"/>
    <x v="3"/>
    <x v="3"/>
    <n v="8"/>
    <s v="Natura"/>
    <x v="0"/>
  </r>
  <r>
    <n v="1212"/>
    <d v="2015-05-10T00:00:00"/>
    <x v="0"/>
    <x v="1"/>
    <x v="1"/>
    <s v="M4P"/>
    <n v="1"/>
    <x v="146"/>
    <s v="Canada"/>
    <x v="6"/>
    <x v="2"/>
    <x v="2"/>
    <n v="10"/>
    <s v="Pirum"/>
    <x v="0"/>
  </r>
  <r>
    <n v="405"/>
    <d v="2015-05-10T00:00:00"/>
    <x v="0"/>
    <x v="1"/>
    <x v="1"/>
    <s v="R3H"/>
    <n v="1"/>
    <x v="62"/>
    <s v="Canada"/>
    <x v="72"/>
    <x v="2"/>
    <x v="6"/>
    <n v="7"/>
    <s v="VanArsdel"/>
    <x v="1"/>
  </r>
  <r>
    <n v="487"/>
    <d v="2015-05-10T00:00:00"/>
    <x v="0"/>
    <x v="1"/>
    <x v="1"/>
    <s v="M5X"/>
    <n v="1"/>
    <x v="21"/>
    <s v="Canada"/>
    <x v="21"/>
    <x v="2"/>
    <x v="6"/>
    <n v="7"/>
    <s v="VanArsdel"/>
    <x v="0"/>
  </r>
  <r>
    <n v="3"/>
    <d v="2015-04-15T00:00:00"/>
    <x v="0"/>
    <x v="3"/>
    <x v="5"/>
    <s v="M7Y"/>
    <n v="1"/>
    <x v="213"/>
    <s v="Canada"/>
    <x v="267"/>
    <x v="0"/>
    <x v="0"/>
    <n v="1"/>
    <s v="Abbas"/>
    <x v="0"/>
  </r>
  <r>
    <n v="995"/>
    <d v="2015-04-15T00:00:00"/>
    <x v="0"/>
    <x v="3"/>
    <x v="5"/>
    <s v="R2W"/>
    <n v="1"/>
    <x v="236"/>
    <s v="Canada"/>
    <x v="66"/>
    <x v="2"/>
    <x v="2"/>
    <n v="8"/>
    <s v="Natura"/>
    <x v="1"/>
  </r>
  <r>
    <n v="1180"/>
    <d v="2015-04-15T00:00:00"/>
    <x v="0"/>
    <x v="3"/>
    <x v="5"/>
    <s v="L5N"/>
    <n v="1"/>
    <x v="27"/>
    <s v="Canada"/>
    <x v="31"/>
    <x v="2"/>
    <x v="4"/>
    <n v="10"/>
    <s v="Pirum"/>
    <x v="0"/>
  </r>
  <r>
    <n v="835"/>
    <d v="2015-04-15T00:00:00"/>
    <x v="0"/>
    <x v="3"/>
    <x v="5"/>
    <s v="R2W"/>
    <n v="1"/>
    <x v="35"/>
    <s v="Canada"/>
    <x v="252"/>
    <x v="2"/>
    <x v="6"/>
    <n v="8"/>
    <s v="Natura"/>
    <x v="1"/>
  </r>
  <r>
    <n v="1022"/>
    <d v="2015-04-16T00:00:00"/>
    <x v="0"/>
    <x v="3"/>
    <x v="2"/>
    <s v="L5R"/>
    <n v="1"/>
    <x v="17"/>
    <s v="Canada"/>
    <x v="120"/>
    <x v="3"/>
    <x v="3"/>
    <n v="8"/>
    <s v="Natura"/>
    <x v="0"/>
  </r>
  <r>
    <n v="808"/>
    <d v="2015-05-07T00:00:00"/>
    <x v="0"/>
    <x v="1"/>
    <x v="2"/>
    <s v="R3G"/>
    <n v="1"/>
    <x v="64"/>
    <s v="Canada"/>
    <x v="74"/>
    <x v="1"/>
    <x v="5"/>
    <n v="8"/>
    <s v="Natura"/>
    <x v="1"/>
  </r>
  <r>
    <n v="734"/>
    <d v="2015-05-07T00:00:00"/>
    <x v="0"/>
    <x v="1"/>
    <x v="2"/>
    <s v="L5N"/>
    <n v="1"/>
    <x v="8"/>
    <s v="Canada"/>
    <x v="176"/>
    <x v="1"/>
    <x v="1"/>
    <n v="8"/>
    <s v="Natura"/>
    <x v="0"/>
  </r>
  <r>
    <n v="1223"/>
    <d v="2015-04-13T00:00:00"/>
    <x v="0"/>
    <x v="3"/>
    <x v="0"/>
    <s v="L5N"/>
    <n v="1"/>
    <x v="8"/>
    <s v="Canada"/>
    <x v="8"/>
    <x v="2"/>
    <x v="2"/>
    <n v="10"/>
    <s v="Pirum"/>
    <x v="0"/>
  </r>
  <r>
    <n v="593"/>
    <d v="2015-04-13T00:00:00"/>
    <x v="0"/>
    <x v="3"/>
    <x v="0"/>
    <s v="M5E"/>
    <n v="1"/>
    <x v="237"/>
    <s v="Canada"/>
    <x v="294"/>
    <x v="2"/>
    <x v="2"/>
    <n v="7"/>
    <s v="VanArsdel"/>
    <x v="0"/>
  </r>
  <r>
    <n v="2169"/>
    <d v="2015-04-13T00:00:00"/>
    <x v="0"/>
    <x v="3"/>
    <x v="0"/>
    <s v="M7Y"/>
    <n v="1"/>
    <x v="236"/>
    <s v="Canada"/>
    <x v="295"/>
    <x v="2"/>
    <x v="4"/>
    <n v="14"/>
    <s v="Victoria"/>
    <x v="0"/>
  </r>
  <r>
    <n v="2350"/>
    <d v="2015-04-13T00:00:00"/>
    <x v="0"/>
    <x v="3"/>
    <x v="0"/>
    <s v="K1N"/>
    <n v="1"/>
    <x v="12"/>
    <s v="Canada"/>
    <x v="12"/>
    <x v="2"/>
    <x v="4"/>
    <n v="2"/>
    <s v="Aliqui"/>
    <x v="0"/>
  </r>
  <r>
    <n v="438"/>
    <d v="2015-04-13T00:00:00"/>
    <x v="0"/>
    <x v="3"/>
    <x v="0"/>
    <s v="L5P"/>
    <n v="1"/>
    <x v="49"/>
    <s v="Canada"/>
    <x v="54"/>
    <x v="2"/>
    <x v="6"/>
    <n v="7"/>
    <s v="VanArsdel"/>
    <x v="0"/>
  </r>
  <r>
    <n v="1175"/>
    <d v="2015-04-13T00:00:00"/>
    <x v="0"/>
    <x v="3"/>
    <x v="0"/>
    <s v="M7Y"/>
    <n v="1"/>
    <x v="150"/>
    <s v="Canada"/>
    <x v="158"/>
    <x v="2"/>
    <x v="4"/>
    <n v="10"/>
    <s v="Pirum"/>
    <x v="0"/>
  </r>
  <r>
    <n v="1043"/>
    <d v="2015-05-07T00:00:00"/>
    <x v="0"/>
    <x v="1"/>
    <x v="2"/>
    <s v="L5P"/>
    <n v="1"/>
    <x v="57"/>
    <s v="Canada"/>
    <x v="63"/>
    <x v="0"/>
    <x v="0"/>
    <n v="10"/>
    <s v="Pirum"/>
    <x v="0"/>
  </r>
  <r>
    <n v="2379"/>
    <d v="2015-05-08T00:00:00"/>
    <x v="0"/>
    <x v="1"/>
    <x v="3"/>
    <s v="M5R"/>
    <n v="1"/>
    <x v="119"/>
    <s v="Canada"/>
    <x v="137"/>
    <x v="2"/>
    <x v="2"/>
    <n v="2"/>
    <s v="Aliqui"/>
    <x v="0"/>
  </r>
  <r>
    <n v="2388"/>
    <d v="2015-05-08T00:00:00"/>
    <x v="0"/>
    <x v="1"/>
    <x v="3"/>
    <s v="M4P"/>
    <n v="1"/>
    <x v="125"/>
    <s v="Canada"/>
    <x v="171"/>
    <x v="2"/>
    <x v="2"/>
    <n v="2"/>
    <s v="Aliqui"/>
    <x v="0"/>
  </r>
  <r>
    <n v="676"/>
    <d v="2015-05-08T00:00:00"/>
    <x v="0"/>
    <x v="1"/>
    <x v="3"/>
    <s v="R3V"/>
    <n v="1"/>
    <x v="112"/>
    <s v="Canada"/>
    <x v="157"/>
    <x v="2"/>
    <x v="2"/>
    <n v="7"/>
    <s v="VanArsdel"/>
    <x v="1"/>
  </r>
  <r>
    <n v="438"/>
    <d v="2015-05-08T00:00:00"/>
    <x v="0"/>
    <x v="1"/>
    <x v="3"/>
    <s v="L5N"/>
    <n v="1"/>
    <x v="49"/>
    <s v="Canada"/>
    <x v="54"/>
    <x v="2"/>
    <x v="6"/>
    <n v="7"/>
    <s v="VanArsdel"/>
    <x v="0"/>
  </r>
  <r>
    <n v="2368"/>
    <d v="2015-04-14T00:00:00"/>
    <x v="0"/>
    <x v="3"/>
    <x v="4"/>
    <s v="R3V"/>
    <n v="1"/>
    <x v="157"/>
    <s v="Canada"/>
    <x v="95"/>
    <x v="2"/>
    <x v="2"/>
    <n v="2"/>
    <s v="Aliqui"/>
    <x v="1"/>
  </r>
  <r>
    <n v="1182"/>
    <d v="2015-04-14T00:00:00"/>
    <x v="0"/>
    <x v="3"/>
    <x v="4"/>
    <s v="K1H"/>
    <n v="1"/>
    <x v="84"/>
    <s v="Canada"/>
    <x v="97"/>
    <x v="2"/>
    <x v="4"/>
    <n v="10"/>
    <s v="Pirum"/>
    <x v="0"/>
  </r>
  <r>
    <n v="1774"/>
    <d v="2015-04-14T00:00:00"/>
    <x v="0"/>
    <x v="3"/>
    <x v="4"/>
    <s v="L5P"/>
    <n v="1"/>
    <x v="182"/>
    <s v="Canada"/>
    <x v="296"/>
    <x v="2"/>
    <x v="4"/>
    <n v="11"/>
    <s v="Pomum"/>
    <x v="0"/>
  </r>
  <r>
    <n v="993"/>
    <d v="2015-04-14T00:00:00"/>
    <x v="0"/>
    <x v="3"/>
    <x v="4"/>
    <s v="M4J"/>
    <n v="1"/>
    <x v="10"/>
    <s v="Canada"/>
    <x v="10"/>
    <x v="2"/>
    <x v="2"/>
    <n v="8"/>
    <s v="Natura"/>
    <x v="0"/>
  </r>
  <r>
    <n v="636"/>
    <d v="2015-04-14T00:00:00"/>
    <x v="0"/>
    <x v="3"/>
    <x v="4"/>
    <s v="L5N"/>
    <n v="1"/>
    <x v="67"/>
    <s v="Canada"/>
    <x v="77"/>
    <x v="2"/>
    <x v="2"/>
    <n v="7"/>
    <s v="VanArsdel"/>
    <x v="0"/>
  </r>
  <r>
    <n v="604"/>
    <d v="2015-04-14T00:00:00"/>
    <x v="0"/>
    <x v="3"/>
    <x v="4"/>
    <s v="K1Y"/>
    <n v="1"/>
    <x v="35"/>
    <s v="Canada"/>
    <x v="61"/>
    <x v="2"/>
    <x v="2"/>
    <n v="7"/>
    <s v="VanArsdel"/>
    <x v="0"/>
  </r>
  <r>
    <n v="615"/>
    <d v="2015-03-27T00:00:00"/>
    <x v="0"/>
    <x v="4"/>
    <x v="3"/>
    <s v="M6H"/>
    <n v="1"/>
    <x v="2"/>
    <s v="Canada"/>
    <x v="2"/>
    <x v="2"/>
    <x v="2"/>
    <n v="7"/>
    <s v="VanArsdel"/>
    <x v="0"/>
  </r>
  <r>
    <n v="443"/>
    <d v="2015-03-28T00:00:00"/>
    <x v="0"/>
    <x v="4"/>
    <x v="6"/>
    <s v="M5X"/>
    <n v="1"/>
    <x v="89"/>
    <s v="Canada"/>
    <x v="102"/>
    <x v="2"/>
    <x v="6"/>
    <n v="7"/>
    <s v="VanArsdel"/>
    <x v="0"/>
  </r>
  <r>
    <n v="443"/>
    <d v="2015-03-28T00:00:00"/>
    <x v="0"/>
    <x v="4"/>
    <x v="6"/>
    <s v="M6H"/>
    <n v="1"/>
    <x v="89"/>
    <s v="Canada"/>
    <x v="102"/>
    <x v="2"/>
    <x v="6"/>
    <n v="7"/>
    <s v="VanArsdel"/>
    <x v="0"/>
  </r>
  <r>
    <n v="487"/>
    <d v="2015-03-28T00:00:00"/>
    <x v="0"/>
    <x v="4"/>
    <x v="6"/>
    <s v="M6H"/>
    <n v="1"/>
    <x v="21"/>
    <s v="Canada"/>
    <x v="21"/>
    <x v="2"/>
    <x v="6"/>
    <n v="7"/>
    <s v="VanArsdel"/>
    <x v="0"/>
  </r>
  <r>
    <n v="487"/>
    <d v="2015-03-28T00:00:00"/>
    <x v="0"/>
    <x v="4"/>
    <x v="6"/>
    <s v="M6J"/>
    <n v="1"/>
    <x v="21"/>
    <s v="Canada"/>
    <x v="21"/>
    <x v="2"/>
    <x v="6"/>
    <n v="7"/>
    <s v="VanArsdel"/>
    <x v="0"/>
  </r>
  <r>
    <n v="1115"/>
    <d v="2015-03-29T00:00:00"/>
    <x v="0"/>
    <x v="4"/>
    <x v="1"/>
    <s v="M6H"/>
    <n v="1"/>
    <x v="238"/>
    <s v="Canada"/>
    <x v="251"/>
    <x v="1"/>
    <x v="5"/>
    <n v="10"/>
    <s v="Pirum"/>
    <x v="0"/>
  </r>
  <r>
    <n v="2054"/>
    <d v="2015-03-29T00:00:00"/>
    <x v="0"/>
    <x v="4"/>
    <x v="1"/>
    <s v="M5L"/>
    <n v="1"/>
    <x v="52"/>
    <s v="Canada"/>
    <x v="146"/>
    <x v="2"/>
    <x v="4"/>
    <n v="4"/>
    <s v="Currus"/>
    <x v="0"/>
  </r>
  <r>
    <n v="1090"/>
    <d v="2015-03-29T00:00:00"/>
    <x v="0"/>
    <x v="4"/>
    <x v="1"/>
    <s v="M5S"/>
    <n v="1"/>
    <x v="10"/>
    <s v="Canada"/>
    <x v="297"/>
    <x v="1"/>
    <x v="1"/>
    <n v="10"/>
    <s v="Pirum"/>
    <x v="0"/>
  </r>
  <r>
    <n v="1183"/>
    <d v="2015-03-30T00:00:00"/>
    <x v="0"/>
    <x v="4"/>
    <x v="0"/>
    <s v="R2V"/>
    <n v="1"/>
    <x v="186"/>
    <s v="Canada"/>
    <x v="121"/>
    <x v="2"/>
    <x v="4"/>
    <n v="10"/>
    <s v="Pirum"/>
    <x v="1"/>
  </r>
  <r>
    <n v="2332"/>
    <d v="2015-03-30T00:00:00"/>
    <x v="0"/>
    <x v="4"/>
    <x v="0"/>
    <s v="L5R"/>
    <n v="1"/>
    <x v="170"/>
    <s v="Canada"/>
    <x v="22"/>
    <x v="2"/>
    <x v="4"/>
    <n v="2"/>
    <s v="Aliqui"/>
    <x v="0"/>
  </r>
  <r>
    <n v="578"/>
    <d v="2015-03-30T00:00:00"/>
    <x v="0"/>
    <x v="4"/>
    <x v="0"/>
    <s v="M4V"/>
    <n v="1"/>
    <x v="54"/>
    <s v="Canada"/>
    <x v="59"/>
    <x v="2"/>
    <x v="2"/>
    <n v="7"/>
    <s v="VanArsdel"/>
    <x v="0"/>
  </r>
  <r>
    <n v="1086"/>
    <d v="2015-03-30T00:00:00"/>
    <x v="0"/>
    <x v="4"/>
    <x v="0"/>
    <s v="M4P"/>
    <n v="1"/>
    <x v="161"/>
    <s v="Canada"/>
    <x v="145"/>
    <x v="1"/>
    <x v="1"/>
    <n v="10"/>
    <s v="Pirum"/>
    <x v="0"/>
  </r>
  <r>
    <n v="1126"/>
    <d v="2015-03-30T00:00:00"/>
    <x v="0"/>
    <x v="4"/>
    <x v="0"/>
    <s v="R3G"/>
    <n v="1"/>
    <x v="80"/>
    <s v="Canada"/>
    <x v="260"/>
    <x v="2"/>
    <x v="6"/>
    <n v="10"/>
    <s v="Pirum"/>
    <x v="1"/>
  </r>
  <r>
    <n v="1171"/>
    <d v="2015-05-11T00:00:00"/>
    <x v="0"/>
    <x v="1"/>
    <x v="0"/>
    <s v="M7Y"/>
    <n v="1"/>
    <x v="138"/>
    <s v="Canada"/>
    <x v="173"/>
    <x v="2"/>
    <x v="4"/>
    <n v="10"/>
    <s v="Pirum"/>
    <x v="0"/>
  </r>
  <r>
    <n v="1995"/>
    <d v="2015-05-11T00:00:00"/>
    <x v="0"/>
    <x v="1"/>
    <x v="0"/>
    <s v="M5L"/>
    <n v="1"/>
    <x v="136"/>
    <s v="Canada"/>
    <x v="167"/>
    <x v="2"/>
    <x v="6"/>
    <n v="4"/>
    <s v="Currus"/>
    <x v="0"/>
  </r>
  <r>
    <n v="1171"/>
    <d v="2015-05-18T00:00:00"/>
    <x v="0"/>
    <x v="1"/>
    <x v="0"/>
    <s v="M5L"/>
    <n v="1"/>
    <x v="138"/>
    <s v="Canada"/>
    <x v="173"/>
    <x v="2"/>
    <x v="4"/>
    <n v="10"/>
    <s v="Pirum"/>
    <x v="0"/>
  </r>
  <r>
    <n v="556"/>
    <d v="2015-04-16T00:00:00"/>
    <x v="0"/>
    <x v="3"/>
    <x v="2"/>
    <s v="R3G"/>
    <n v="1"/>
    <x v="51"/>
    <s v="Canada"/>
    <x v="56"/>
    <x v="2"/>
    <x v="2"/>
    <n v="7"/>
    <s v="VanArsdel"/>
    <x v="1"/>
  </r>
  <r>
    <n v="578"/>
    <d v="2015-04-16T00:00:00"/>
    <x v="0"/>
    <x v="3"/>
    <x v="2"/>
    <s v="K2P"/>
    <n v="1"/>
    <x v="54"/>
    <s v="Canada"/>
    <x v="59"/>
    <x v="2"/>
    <x v="2"/>
    <n v="7"/>
    <s v="VanArsdel"/>
    <x v="0"/>
  </r>
  <r>
    <n v="1212"/>
    <d v="2015-04-16T00:00:00"/>
    <x v="0"/>
    <x v="3"/>
    <x v="2"/>
    <s v="L4Y"/>
    <n v="1"/>
    <x v="6"/>
    <s v="Canada"/>
    <x v="6"/>
    <x v="2"/>
    <x v="2"/>
    <n v="10"/>
    <s v="Pirum"/>
    <x v="0"/>
  </r>
  <r>
    <n v="907"/>
    <d v="2015-03-30T00:00:00"/>
    <x v="0"/>
    <x v="4"/>
    <x v="0"/>
    <s v="M5B"/>
    <n v="1"/>
    <x v="70"/>
    <s v="Canada"/>
    <x v="50"/>
    <x v="2"/>
    <x v="4"/>
    <n v="8"/>
    <s v="Natura"/>
    <x v="0"/>
  </r>
  <r>
    <n v="2275"/>
    <d v="2015-03-30T00:00:00"/>
    <x v="0"/>
    <x v="4"/>
    <x v="0"/>
    <s v="H1B"/>
    <n v="1"/>
    <x v="92"/>
    <s v="Canada"/>
    <x v="17"/>
    <x v="1"/>
    <x v="5"/>
    <n v="2"/>
    <s v="Aliqui"/>
    <x v="2"/>
  </r>
  <r>
    <n v="506"/>
    <d v="2015-03-30T00:00:00"/>
    <x v="0"/>
    <x v="4"/>
    <x v="0"/>
    <s v="M6G"/>
    <n v="1"/>
    <x v="53"/>
    <s v="Canada"/>
    <x v="58"/>
    <x v="2"/>
    <x v="6"/>
    <n v="7"/>
    <s v="VanArsdel"/>
    <x v="0"/>
  </r>
  <r>
    <n v="676"/>
    <d v="2015-02-10T00:00:00"/>
    <x v="0"/>
    <x v="0"/>
    <x v="4"/>
    <s v="V5V"/>
    <n v="1"/>
    <x v="112"/>
    <s v="Canada"/>
    <x v="157"/>
    <x v="2"/>
    <x v="2"/>
    <n v="7"/>
    <s v="VanArsdel"/>
    <x v="4"/>
  </r>
  <r>
    <n v="1175"/>
    <d v="2015-02-11T00:00:00"/>
    <x v="0"/>
    <x v="0"/>
    <x v="5"/>
    <s v="V6M"/>
    <n v="1"/>
    <x v="150"/>
    <s v="Canada"/>
    <x v="158"/>
    <x v="2"/>
    <x v="4"/>
    <n v="10"/>
    <s v="Pirum"/>
    <x v="4"/>
  </r>
  <r>
    <n v="534"/>
    <d v="2015-02-11T00:00:00"/>
    <x v="0"/>
    <x v="0"/>
    <x v="5"/>
    <s v="T6E"/>
    <n v="1"/>
    <x v="204"/>
    <s v="Canada"/>
    <x v="298"/>
    <x v="2"/>
    <x v="4"/>
    <n v="7"/>
    <s v="VanArsdel"/>
    <x v="3"/>
  </r>
  <r>
    <n v="2218"/>
    <d v="2015-02-11T00:00:00"/>
    <x v="0"/>
    <x v="0"/>
    <x v="5"/>
    <s v="T6T"/>
    <n v="1"/>
    <x v="9"/>
    <s v="Canada"/>
    <x v="107"/>
    <x v="1"/>
    <x v="1"/>
    <n v="2"/>
    <s v="Aliqui"/>
    <x v="3"/>
  </r>
  <r>
    <n v="2219"/>
    <d v="2015-02-11T00:00:00"/>
    <x v="0"/>
    <x v="0"/>
    <x v="5"/>
    <s v="T6T"/>
    <n v="1"/>
    <x v="9"/>
    <s v="Canada"/>
    <x v="16"/>
    <x v="1"/>
    <x v="1"/>
    <n v="2"/>
    <s v="Aliqui"/>
    <x v="3"/>
  </r>
  <r>
    <n v="440"/>
    <d v="2015-02-11T00:00:00"/>
    <x v="0"/>
    <x v="0"/>
    <x v="5"/>
    <s v="V6S"/>
    <n v="1"/>
    <x v="145"/>
    <s v="Canada"/>
    <x v="184"/>
    <x v="2"/>
    <x v="6"/>
    <n v="7"/>
    <s v="VanArsdel"/>
    <x v="4"/>
  </r>
  <r>
    <n v="2084"/>
    <d v="2015-05-11T00:00:00"/>
    <x v="0"/>
    <x v="1"/>
    <x v="0"/>
    <s v="V6Z"/>
    <n v="1"/>
    <x v="147"/>
    <s v="Canada"/>
    <x v="186"/>
    <x v="2"/>
    <x v="2"/>
    <n v="4"/>
    <s v="Currus"/>
    <x v="4"/>
  </r>
  <r>
    <n v="1182"/>
    <d v="2015-05-11T00:00:00"/>
    <x v="0"/>
    <x v="1"/>
    <x v="0"/>
    <s v="V5V"/>
    <n v="1"/>
    <x v="84"/>
    <s v="Canada"/>
    <x v="97"/>
    <x v="2"/>
    <x v="4"/>
    <n v="10"/>
    <s v="Pirum"/>
    <x v="4"/>
  </r>
  <r>
    <n v="2355"/>
    <d v="2015-05-11T00:00:00"/>
    <x v="0"/>
    <x v="1"/>
    <x v="0"/>
    <s v="V6Z"/>
    <n v="1"/>
    <x v="239"/>
    <s v="Canada"/>
    <x v="293"/>
    <x v="2"/>
    <x v="2"/>
    <n v="2"/>
    <s v="Aliqui"/>
    <x v="4"/>
  </r>
  <r>
    <n v="478"/>
    <d v="2015-05-11T00:00:00"/>
    <x v="0"/>
    <x v="1"/>
    <x v="0"/>
    <s v="T1Y"/>
    <n v="1"/>
    <x v="63"/>
    <s v="Canada"/>
    <x v="170"/>
    <x v="2"/>
    <x v="6"/>
    <n v="7"/>
    <s v="VanArsdel"/>
    <x v="3"/>
  </r>
  <r>
    <n v="2224"/>
    <d v="2015-05-11T00:00:00"/>
    <x v="0"/>
    <x v="1"/>
    <x v="0"/>
    <s v="V6Z"/>
    <n v="1"/>
    <x v="233"/>
    <s v="Canada"/>
    <x v="53"/>
    <x v="1"/>
    <x v="1"/>
    <n v="2"/>
    <s v="Aliqui"/>
    <x v="4"/>
  </r>
  <r>
    <n v="1182"/>
    <d v="2015-05-12T00:00:00"/>
    <x v="0"/>
    <x v="1"/>
    <x v="4"/>
    <s v="T2C"/>
    <n v="1"/>
    <x v="216"/>
    <s v="Canada"/>
    <x v="97"/>
    <x v="2"/>
    <x v="4"/>
    <n v="10"/>
    <s v="Pirum"/>
    <x v="3"/>
  </r>
  <r>
    <n v="1145"/>
    <d v="2015-05-12T00:00:00"/>
    <x v="0"/>
    <x v="1"/>
    <x v="4"/>
    <s v="T3G"/>
    <n v="1"/>
    <x v="155"/>
    <s v="Canada"/>
    <x v="197"/>
    <x v="2"/>
    <x v="7"/>
    <n v="10"/>
    <s v="Pirum"/>
    <x v="3"/>
  </r>
  <r>
    <n v="183"/>
    <d v="2015-05-12T00:00:00"/>
    <x v="0"/>
    <x v="1"/>
    <x v="4"/>
    <s v="T2X"/>
    <n v="1"/>
    <x v="133"/>
    <s v="Canada"/>
    <x v="163"/>
    <x v="2"/>
    <x v="4"/>
    <n v="1"/>
    <s v="Abbas"/>
    <x v="3"/>
  </r>
  <r>
    <n v="945"/>
    <d v="2015-05-12T00:00:00"/>
    <x v="0"/>
    <x v="1"/>
    <x v="4"/>
    <s v="V6S"/>
    <n v="1"/>
    <x v="2"/>
    <s v="Canada"/>
    <x v="79"/>
    <x v="2"/>
    <x v="2"/>
    <n v="8"/>
    <s v="Natura"/>
    <x v="4"/>
  </r>
  <r>
    <n v="1001"/>
    <d v="2015-05-12T00:00:00"/>
    <x v="0"/>
    <x v="1"/>
    <x v="4"/>
    <s v="V6R"/>
    <n v="1"/>
    <x v="43"/>
    <s v="Canada"/>
    <x v="299"/>
    <x v="3"/>
    <x v="3"/>
    <n v="8"/>
    <s v="Natura"/>
    <x v="4"/>
  </r>
  <r>
    <n v="1000"/>
    <d v="2015-05-13T00:00:00"/>
    <x v="0"/>
    <x v="1"/>
    <x v="5"/>
    <s v="V5Z"/>
    <n v="1"/>
    <x v="113"/>
    <s v="Canada"/>
    <x v="249"/>
    <x v="3"/>
    <x v="3"/>
    <n v="8"/>
    <s v="Natura"/>
    <x v="4"/>
  </r>
  <r>
    <n v="1705"/>
    <d v="2015-05-13T00:00:00"/>
    <x v="0"/>
    <x v="1"/>
    <x v="5"/>
    <s v="V5N"/>
    <n v="1"/>
    <x v="96"/>
    <s v="Canada"/>
    <x v="300"/>
    <x v="3"/>
    <x v="3"/>
    <n v="13"/>
    <s v="Salvus"/>
    <x v="4"/>
  </r>
  <r>
    <n v="2090"/>
    <d v="2015-05-13T00:00:00"/>
    <x v="0"/>
    <x v="1"/>
    <x v="5"/>
    <s v="T2C"/>
    <n v="1"/>
    <x v="138"/>
    <s v="Canada"/>
    <x v="233"/>
    <x v="2"/>
    <x v="2"/>
    <n v="4"/>
    <s v="Currus"/>
    <x v="3"/>
  </r>
  <r>
    <n v="2354"/>
    <d v="2015-05-13T00:00:00"/>
    <x v="0"/>
    <x v="1"/>
    <x v="5"/>
    <s v="T2A"/>
    <n v="1"/>
    <x v="66"/>
    <s v="Canada"/>
    <x v="117"/>
    <x v="2"/>
    <x v="2"/>
    <n v="2"/>
    <s v="Aliqui"/>
    <x v="3"/>
  </r>
  <r>
    <n v="690"/>
    <d v="2015-05-14T00:00:00"/>
    <x v="0"/>
    <x v="1"/>
    <x v="2"/>
    <s v="V7M"/>
    <n v="1"/>
    <x v="0"/>
    <s v="Canada"/>
    <x v="20"/>
    <x v="2"/>
    <x v="2"/>
    <n v="7"/>
    <s v="VanArsdel"/>
    <x v="4"/>
  </r>
  <r>
    <n v="1180"/>
    <d v="2015-05-14T00:00:00"/>
    <x v="0"/>
    <x v="1"/>
    <x v="2"/>
    <s v="T3G"/>
    <n v="1"/>
    <x v="35"/>
    <s v="Canada"/>
    <x v="31"/>
    <x v="2"/>
    <x v="4"/>
    <n v="10"/>
    <s v="Pirum"/>
    <x v="3"/>
  </r>
  <r>
    <n v="457"/>
    <d v="2015-05-14T00:00:00"/>
    <x v="0"/>
    <x v="1"/>
    <x v="2"/>
    <s v="V7L"/>
    <n v="1"/>
    <x v="49"/>
    <s v="Canada"/>
    <x v="67"/>
    <x v="2"/>
    <x v="6"/>
    <n v="7"/>
    <s v="VanArsdel"/>
    <x v="4"/>
  </r>
  <r>
    <n v="1212"/>
    <d v="2015-05-14T00:00:00"/>
    <x v="0"/>
    <x v="1"/>
    <x v="2"/>
    <s v="T6V"/>
    <n v="1"/>
    <x v="23"/>
    <s v="Canada"/>
    <x v="6"/>
    <x v="2"/>
    <x v="2"/>
    <n v="10"/>
    <s v="Pirum"/>
    <x v="3"/>
  </r>
  <r>
    <n v="1180"/>
    <d v="2015-05-20T00:00:00"/>
    <x v="0"/>
    <x v="1"/>
    <x v="5"/>
    <s v="R2G"/>
    <n v="1"/>
    <x v="27"/>
    <s v="Canada"/>
    <x v="31"/>
    <x v="2"/>
    <x v="4"/>
    <n v="10"/>
    <s v="Pirum"/>
    <x v="1"/>
  </r>
  <r>
    <n v="1697"/>
    <d v="2015-05-21T00:00:00"/>
    <x v="0"/>
    <x v="1"/>
    <x v="2"/>
    <s v="T5H"/>
    <n v="1"/>
    <x v="71"/>
    <s v="Canada"/>
    <x v="301"/>
    <x v="3"/>
    <x v="3"/>
    <n v="13"/>
    <s v="Salvus"/>
    <x v="3"/>
  </r>
  <r>
    <n v="1706"/>
    <d v="2015-05-21T00:00:00"/>
    <x v="0"/>
    <x v="1"/>
    <x v="2"/>
    <s v="T5H"/>
    <n v="1"/>
    <x v="71"/>
    <s v="Canada"/>
    <x v="302"/>
    <x v="3"/>
    <x v="3"/>
    <n v="13"/>
    <s v="Salvus"/>
    <x v="3"/>
  </r>
  <r>
    <n v="1875"/>
    <d v="2015-05-21T00:00:00"/>
    <x v="0"/>
    <x v="1"/>
    <x v="2"/>
    <s v="T6S"/>
    <n v="1"/>
    <x v="240"/>
    <s v="Canada"/>
    <x v="303"/>
    <x v="2"/>
    <x v="6"/>
    <n v="6"/>
    <s v="Leo"/>
    <x v="3"/>
  </r>
  <r>
    <n v="659"/>
    <d v="2015-05-21T00:00:00"/>
    <x v="0"/>
    <x v="1"/>
    <x v="2"/>
    <s v="V5X"/>
    <n v="1"/>
    <x v="160"/>
    <s v="Canada"/>
    <x v="166"/>
    <x v="2"/>
    <x v="2"/>
    <n v="7"/>
    <s v="VanArsdel"/>
    <x v="4"/>
  </r>
  <r>
    <n v="905"/>
    <d v="2015-05-21T00:00:00"/>
    <x v="0"/>
    <x v="1"/>
    <x v="2"/>
    <s v="V6T"/>
    <n v="1"/>
    <x v="52"/>
    <s v="Canada"/>
    <x v="304"/>
    <x v="2"/>
    <x v="4"/>
    <n v="8"/>
    <s v="Natura"/>
    <x v="4"/>
  </r>
  <r>
    <n v="1182"/>
    <d v="2015-05-21T00:00:00"/>
    <x v="0"/>
    <x v="1"/>
    <x v="2"/>
    <s v="V5X"/>
    <n v="1"/>
    <x v="71"/>
    <s v="Canada"/>
    <x v="97"/>
    <x v="2"/>
    <x v="4"/>
    <n v="10"/>
    <s v="Pirum"/>
    <x v="4"/>
  </r>
  <r>
    <n v="487"/>
    <d v="2015-05-21T00:00:00"/>
    <x v="0"/>
    <x v="1"/>
    <x v="2"/>
    <s v="T2C"/>
    <n v="1"/>
    <x v="21"/>
    <s v="Canada"/>
    <x v="21"/>
    <x v="2"/>
    <x v="6"/>
    <n v="7"/>
    <s v="VanArsdel"/>
    <x v="3"/>
  </r>
  <r>
    <n v="1180"/>
    <d v="2015-05-21T00:00:00"/>
    <x v="0"/>
    <x v="1"/>
    <x v="2"/>
    <s v="T3G"/>
    <n v="1"/>
    <x v="27"/>
    <s v="Canada"/>
    <x v="31"/>
    <x v="2"/>
    <x v="4"/>
    <n v="10"/>
    <s v="Pirum"/>
    <x v="3"/>
  </r>
  <r>
    <n v="1212"/>
    <d v="2015-05-21T00:00:00"/>
    <x v="0"/>
    <x v="1"/>
    <x v="2"/>
    <s v="T3G"/>
    <n v="1"/>
    <x v="66"/>
    <s v="Canada"/>
    <x v="6"/>
    <x v="2"/>
    <x v="2"/>
    <n v="10"/>
    <s v="Pirum"/>
    <x v="3"/>
  </r>
  <r>
    <n v="1722"/>
    <d v="2015-05-21T00:00:00"/>
    <x v="0"/>
    <x v="1"/>
    <x v="2"/>
    <s v="T3C"/>
    <n v="1"/>
    <x v="93"/>
    <s v="Canada"/>
    <x v="40"/>
    <x v="3"/>
    <x v="3"/>
    <n v="13"/>
    <s v="Salvus"/>
    <x v="3"/>
  </r>
  <r>
    <n v="1129"/>
    <d v="2015-05-21T00:00:00"/>
    <x v="0"/>
    <x v="1"/>
    <x v="2"/>
    <s v="T2C"/>
    <n v="1"/>
    <x v="34"/>
    <s v="Canada"/>
    <x v="34"/>
    <x v="2"/>
    <x v="6"/>
    <n v="10"/>
    <s v="Pirum"/>
    <x v="3"/>
  </r>
  <r>
    <n v="819"/>
    <d v="2015-05-22T00:00:00"/>
    <x v="0"/>
    <x v="1"/>
    <x v="3"/>
    <s v="V6A"/>
    <n v="1"/>
    <x v="217"/>
    <s v="Canada"/>
    <x v="224"/>
    <x v="2"/>
    <x v="6"/>
    <n v="8"/>
    <s v="Natura"/>
    <x v="4"/>
  </r>
  <r>
    <n v="506"/>
    <d v="2015-05-24T00:00:00"/>
    <x v="0"/>
    <x v="1"/>
    <x v="1"/>
    <s v="V7K"/>
    <n v="1"/>
    <x v="53"/>
    <s v="Canada"/>
    <x v="58"/>
    <x v="2"/>
    <x v="6"/>
    <n v="7"/>
    <s v="VanArsdel"/>
    <x v="4"/>
  </r>
  <r>
    <n v="1137"/>
    <d v="2015-06-11T00:00:00"/>
    <x v="0"/>
    <x v="2"/>
    <x v="2"/>
    <s v="T2J"/>
    <n v="1"/>
    <x v="37"/>
    <s v="Canada"/>
    <x v="37"/>
    <x v="2"/>
    <x v="6"/>
    <n v="10"/>
    <s v="Pirum"/>
    <x v="3"/>
  </r>
  <r>
    <n v="2379"/>
    <d v="2015-06-12T00:00:00"/>
    <x v="0"/>
    <x v="2"/>
    <x v="3"/>
    <s v="T5C"/>
    <n v="1"/>
    <x v="229"/>
    <s v="Canada"/>
    <x v="137"/>
    <x v="2"/>
    <x v="2"/>
    <n v="2"/>
    <s v="Aliqui"/>
    <x v="3"/>
  </r>
  <r>
    <n v="2368"/>
    <d v="2015-06-12T00:00:00"/>
    <x v="0"/>
    <x v="2"/>
    <x v="3"/>
    <s v="T2X"/>
    <n v="1"/>
    <x v="241"/>
    <s v="Canada"/>
    <x v="95"/>
    <x v="2"/>
    <x v="2"/>
    <n v="2"/>
    <s v="Aliqui"/>
    <x v="3"/>
  </r>
  <r>
    <n v="487"/>
    <d v="2015-06-12T00:00:00"/>
    <x v="0"/>
    <x v="2"/>
    <x v="3"/>
    <s v="T6S"/>
    <n v="1"/>
    <x v="21"/>
    <s v="Canada"/>
    <x v="21"/>
    <x v="2"/>
    <x v="6"/>
    <n v="7"/>
    <s v="VanArsdel"/>
    <x v="3"/>
  </r>
  <r>
    <n v="995"/>
    <d v="2015-06-17T00:00:00"/>
    <x v="0"/>
    <x v="2"/>
    <x v="5"/>
    <s v="T2Y"/>
    <n v="1"/>
    <x v="236"/>
    <s v="Canada"/>
    <x v="66"/>
    <x v="2"/>
    <x v="2"/>
    <n v="8"/>
    <s v="Natura"/>
    <x v="3"/>
  </r>
  <r>
    <n v="2350"/>
    <d v="2015-06-17T00:00:00"/>
    <x v="0"/>
    <x v="2"/>
    <x v="5"/>
    <s v="T5K"/>
    <n v="1"/>
    <x v="12"/>
    <s v="Canada"/>
    <x v="12"/>
    <x v="2"/>
    <x v="4"/>
    <n v="2"/>
    <s v="Aliqui"/>
    <x v="3"/>
  </r>
  <r>
    <n v="1134"/>
    <d v="2015-06-17T00:00:00"/>
    <x v="0"/>
    <x v="2"/>
    <x v="5"/>
    <s v="T2C"/>
    <n v="1"/>
    <x v="223"/>
    <s v="Canada"/>
    <x v="88"/>
    <x v="2"/>
    <x v="6"/>
    <n v="10"/>
    <s v="Pirum"/>
    <x v="3"/>
  </r>
  <r>
    <n v="1714"/>
    <d v="2015-06-17T00:00:00"/>
    <x v="0"/>
    <x v="2"/>
    <x v="5"/>
    <s v="T3G"/>
    <n v="1"/>
    <x v="29"/>
    <s v="Canada"/>
    <x v="29"/>
    <x v="3"/>
    <x v="3"/>
    <n v="13"/>
    <s v="Salvus"/>
    <x v="3"/>
  </r>
  <r>
    <n v="578"/>
    <d v="2015-06-17T00:00:00"/>
    <x v="0"/>
    <x v="2"/>
    <x v="5"/>
    <s v="T6G"/>
    <n v="1"/>
    <x v="54"/>
    <s v="Canada"/>
    <x v="59"/>
    <x v="2"/>
    <x v="2"/>
    <n v="7"/>
    <s v="VanArsdel"/>
    <x v="3"/>
  </r>
  <r>
    <n v="115"/>
    <d v="2015-05-27T00:00:00"/>
    <x v="0"/>
    <x v="1"/>
    <x v="5"/>
    <s v="T5Y"/>
    <n v="1"/>
    <x v="213"/>
    <s v="Canada"/>
    <x v="244"/>
    <x v="2"/>
    <x v="6"/>
    <n v="1"/>
    <s v="Abbas"/>
    <x v="3"/>
  </r>
  <r>
    <n v="1145"/>
    <d v="2015-05-18T00:00:00"/>
    <x v="0"/>
    <x v="1"/>
    <x v="0"/>
    <s v="T6K"/>
    <n v="1"/>
    <x v="155"/>
    <s v="Canada"/>
    <x v="197"/>
    <x v="2"/>
    <x v="7"/>
    <n v="10"/>
    <s v="Pirum"/>
    <x v="3"/>
  </r>
  <r>
    <n v="585"/>
    <d v="2015-05-18T00:00:00"/>
    <x v="0"/>
    <x v="1"/>
    <x v="0"/>
    <s v="T6G"/>
    <n v="1"/>
    <x v="36"/>
    <s v="Canada"/>
    <x v="36"/>
    <x v="2"/>
    <x v="2"/>
    <n v="7"/>
    <s v="VanArsdel"/>
    <x v="3"/>
  </r>
  <r>
    <n v="927"/>
    <d v="2015-05-18T00:00:00"/>
    <x v="0"/>
    <x v="1"/>
    <x v="0"/>
    <s v="T6T"/>
    <n v="1"/>
    <x v="27"/>
    <s v="Canada"/>
    <x v="27"/>
    <x v="2"/>
    <x v="4"/>
    <n v="8"/>
    <s v="Natura"/>
    <x v="3"/>
  </r>
  <r>
    <n v="585"/>
    <d v="2015-05-19T00:00:00"/>
    <x v="0"/>
    <x v="1"/>
    <x v="4"/>
    <s v="T5V"/>
    <n v="1"/>
    <x v="36"/>
    <s v="Canada"/>
    <x v="36"/>
    <x v="2"/>
    <x v="2"/>
    <n v="7"/>
    <s v="VanArsdel"/>
    <x v="3"/>
  </r>
  <r>
    <n v="2388"/>
    <d v="2015-06-15T00:00:00"/>
    <x v="0"/>
    <x v="2"/>
    <x v="0"/>
    <s v="V6G"/>
    <n v="1"/>
    <x v="155"/>
    <s v="Canada"/>
    <x v="171"/>
    <x v="2"/>
    <x v="2"/>
    <n v="2"/>
    <s v="Aliqui"/>
    <x v="4"/>
  </r>
  <r>
    <n v="496"/>
    <d v="2015-04-20T00:00:00"/>
    <x v="0"/>
    <x v="3"/>
    <x v="0"/>
    <s v="V6R"/>
    <n v="1"/>
    <x v="107"/>
    <s v="Canada"/>
    <x v="87"/>
    <x v="2"/>
    <x v="6"/>
    <n v="7"/>
    <s v="VanArsdel"/>
    <x v="4"/>
  </r>
  <r>
    <n v="777"/>
    <d v="2015-04-20T00:00:00"/>
    <x v="0"/>
    <x v="3"/>
    <x v="0"/>
    <s v="T6E"/>
    <n v="1"/>
    <x v="194"/>
    <s v="Canada"/>
    <x v="239"/>
    <x v="1"/>
    <x v="1"/>
    <n v="8"/>
    <s v="Natura"/>
    <x v="3"/>
  </r>
  <r>
    <n v="1495"/>
    <d v="2015-04-20T00:00:00"/>
    <x v="0"/>
    <x v="3"/>
    <x v="0"/>
    <s v="V6H"/>
    <n v="1"/>
    <x v="13"/>
    <s v="Canada"/>
    <x v="194"/>
    <x v="1"/>
    <x v="1"/>
    <n v="12"/>
    <s v="Quibus"/>
    <x v="4"/>
  </r>
  <r>
    <n v="650"/>
    <d v="2015-04-20T00:00:00"/>
    <x v="0"/>
    <x v="3"/>
    <x v="0"/>
    <s v="V5T"/>
    <n v="1"/>
    <x v="27"/>
    <s v="Canada"/>
    <x v="214"/>
    <x v="2"/>
    <x v="2"/>
    <n v="7"/>
    <s v="VanArsdel"/>
    <x v="4"/>
  </r>
  <r>
    <n v="2367"/>
    <d v="2015-04-20T00:00:00"/>
    <x v="0"/>
    <x v="3"/>
    <x v="0"/>
    <s v="V5N"/>
    <n v="1"/>
    <x v="224"/>
    <s v="Canada"/>
    <x v="24"/>
    <x v="2"/>
    <x v="2"/>
    <n v="2"/>
    <s v="Aliqui"/>
    <x v="4"/>
  </r>
  <r>
    <n v="1000"/>
    <d v="2015-04-20T00:00:00"/>
    <x v="0"/>
    <x v="3"/>
    <x v="0"/>
    <s v="T6E"/>
    <n v="1"/>
    <x v="100"/>
    <s v="Canada"/>
    <x v="249"/>
    <x v="3"/>
    <x v="3"/>
    <n v="8"/>
    <s v="Natura"/>
    <x v="3"/>
  </r>
  <r>
    <n v="1085"/>
    <d v="2015-04-20T00:00:00"/>
    <x v="0"/>
    <x v="3"/>
    <x v="0"/>
    <s v="T6G"/>
    <n v="1"/>
    <x v="97"/>
    <s v="Canada"/>
    <x v="189"/>
    <x v="1"/>
    <x v="1"/>
    <n v="10"/>
    <s v="Pirum"/>
    <x v="3"/>
  </r>
  <r>
    <n v="478"/>
    <d v="2015-04-21T00:00:00"/>
    <x v="0"/>
    <x v="3"/>
    <x v="4"/>
    <s v="V7M"/>
    <n v="1"/>
    <x v="63"/>
    <s v="Canada"/>
    <x v="170"/>
    <x v="2"/>
    <x v="6"/>
    <n v="7"/>
    <s v="VanArsdel"/>
    <x v="4"/>
  </r>
  <r>
    <n v="1182"/>
    <d v="2015-04-23T00:00:00"/>
    <x v="0"/>
    <x v="3"/>
    <x v="2"/>
    <s v="T6G"/>
    <n v="1"/>
    <x v="82"/>
    <s v="Canada"/>
    <x v="97"/>
    <x v="2"/>
    <x v="4"/>
    <n v="10"/>
    <s v="Pirum"/>
    <x v="3"/>
  </r>
  <r>
    <n v="1223"/>
    <d v="2015-04-23T00:00:00"/>
    <x v="0"/>
    <x v="3"/>
    <x v="2"/>
    <s v="T6J"/>
    <n v="1"/>
    <x v="8"/>
    <s v="Canada"/>
    <x v="8"/>
    <x v="2"/>
    <x v="2"/>
    <n v="10"/>
    <s v="Pirum"/>
    <x v="3"/>
  </r>
  <r>
    <n v="999"/>
    <d v="2015-04-29T00:00:00"/>
    <x v="0"/>
    <x v="3"/>
    <x v="5"/>
    <s v="V6S"/>
    <n v="1"/>
    <x v="220"/>
    <s v="Canada"/>
    <x v="305"/>
    <x v="2"/>
    <x v="2"/>
    <n v="8"/>
    <s v="Natura"/>
    <x v="4"/>
  </r>
  <r>
    <n v="927"/>
    <d v="2015-04-30T00:00:00"/>
    <x v="0"/>
    <x v="3"/>
    <x v="2"/>
    <s v="T5H"/>
    <n v="1"/>
    <x v="27"/>
    <s v="Canada"/>
    <x v="27"/>
    <x v="2"/>
    <x v="4"/>
    <n v="8"/>
    <s v="Natura"/>
    <x v="3"/>
  </r>
  <r>
    <n v="1049"/>
    <d v="2015-04-30T00:00:00"/>
    <x v="0"/>
    <x v="3"/>
    <x v="2"/>
    <s v="T1Y"/>
    <n v="1"/>
    <x v="33"/>
    <s v="Canada"/>
    <x v="33"/>
    <x v="0"/>
    <x v="0"/>
    <n v="10"/>
    <s v="Pirum"/>
    <x v="3"/>
  </r>
  <r>
    <n v="1995"/>
    <d v="2015-04-30T00:00:00"/>
    <x v="0"/>
    <x v="3"/>
    <x v="2"/>
    <s v="T6G"/>
    <n v="1"/>
    <x v="136"/>
    <s v="Canada"/>
    <x v="167"/>
    <x v="2"/>
    <x v="6"/>
    <n v="4"/>
    <s v="Currus"/>
    <x v="3"/>
  </r>
  <r>
    <n v="2395"/>
    <d v="2015-04-30T00:00:00"/>
    <x v="0"/>
    <x v="3"/>
    <x v="2"/>
    <s v="T5K"/>
    <n v="1"/>
    <x v="242"/>
    <s v="Canada"/>
    <x v="148"/>
    <x v="3"/>
    <x v="3"/>
    <n v="2"/>
    <s v="Aliqui"/>
    <x v="3"/>
  </r>
  <r>
    <n v="1229"/>
    <d v="2015-05-28T00:00:00"/>
    <x v="0"/>
    <x v="1"/>
    <x v="2"/>
    <s v="V5X"/>
    <n v="1"/>
    <x v="219"/>
    <s v="Canada"/>
    <x v="275"/>
    <x v="2"/>
    <x v="2"/>
    <n v="10"/>
    <s v="Pirum"/>
    <x v="4"/>
  </r>
  <r>
    <n v="2015"/>
    <d v="2015-05-28T00:00:00"/>
    <x v="0"/>
    <x v="1"/>
    <x v="2"/>
    <s v="T6B"/>
    <n v="1"/>
    <x v="226"/>
    <s v="Canada"/>
    <x v="306"/>
    <x v="2"/>
    <x v="7"/>
    <n v="4"/>
    <s v="Currus"/>
    <x v="3"/>
  </r>
  <r>
    <n v="2400"/>
    <d v="2015-05-28T00:00:00"/>
    <x v="0"/>
    <x v="1"/>
    <x v="2"/>
    <s v="T6K"/>
    <n v="1"/>
    <x v="14"/>
    <s v="Canada"/>
    <x v="307"/>
    <x v="3"/>
    <x v="3"/>
    <n v="2"/>
    <s v="Aliqui"/>
    <x v="3"/>
  </r>
  <r>
    <n v="487"/>
    <d v="2015-05-28T00:00:00"/>
    <x v="0"/>
    <x v="1"/>
    <x v="2"/>
    <s v="V6M"/>
    <n v="1"/>
    <x v="21"/>
    <s v="Canada"/>
    <x v="21"/>
    <x v="2"/>
    <x v="6"/>
    <n v="7"/>
    <s v="VanArsdel"/>
    <x v="4"/>
  </r>
  <r>
    <n v="491"/>
    <d v="2015-05-28T00:00:00"/>
    <x v="0"/>
    <x v="1"/>
    <x v="2"/>
    <s v="V6S"/>
    <n v="1"/>
    <x v="20"/>
    <s v="Canada"/>
    <x v="19"/>
    <x v="2"/>
    <x v="6"/>
    <n v="7"/>
    <s v="VanArsdel"/>
    <x v="4"/>
  </r>
  <r>
    <n v="927"/>
    <d v="2015-05-28T00:00:00"/>
    <x v="0"/>
    <x v="1"/>
    <x v="2"/>
    <s v="T6G"/>
    <n v="1"/>
    <x v="243"/>
    <s v="Canada"/>
    <x v="27"/>
    <x v="2"/>
    <x v="4"/>
    <n v="8"/>
    <s v="Natura"/>
    <x v="3"/>
  </r>
  <r>
    <n v="2136"/>
    <d v="2015-04-21T00:00:00"/>
    <x v="0"/>
    <x v="3"/>
    <x v="4"/>
    <s v="V5M"/>
    <n v="1"/>
    <x v="243"/>
    <s v="Canada"/>
    <x v="308"/>
    <x v="2"/>
    <x v="7"/>
    <n v="14"/>
    <s v="Victoria"/>
    <x v="4"/>
  </r>
  <r>
    <n v="438"/>
    <d v="2015-04-21T00:00:00"/>
    <x v="0"/>
    <x v="3"/>
    <x v="4"/>
    <s v="V6Z"/>
    <n v="1"/>
    <x v="49"/>
    <s v="Canada"/>
    <x v="54"/>
    <x v="2"/>
    <x v="6"/>
    <n v="7"/>
    <s v="VanArsdel"/>
    <x v="4"/>
  </r>
  <r>
    <n v="2199"/>
    <d v="2015-04-30T00:00:00"/>
    <x v="0"/>
    <x v="3"/>
    <x v="2"/>
    <s v="V5N"/>
    <n v="1"/>
    <x v="244"/>
    <s v="Canada"/>
    <x v="309"/>
    <x v="0"/>
    <x v="0"/>
    <n v="2"/>
    <s v="Aliqui"/>
    <x v="4"/>
  </r>
  <r>
    <n v="506"/>
    <d v="2015-04-30T00:00:00"/>
    <x v="0"/>
    <x v="3"/>
    <x v="2"/>
    <s v="T6W"/>
    <n v="1"/>
    <x v="53"/>
    <s v="Canada"/>
    <x v="58"/>
    <x v="2"/>
    <x v="6"/>
    <n v="7"/>
    <s v="VanArsdel"/>
    <x v="3"/>
  </r>
  <r>
    <n v="927"/>
    <d v="2015-05-29T00:00:00"/>
    <x v="0"/>
    <x v="1"/>
    <x v="3"/>
    <s v="V7M"/>
    <n v="1"/>
    <x v="27"/>
    <s v="Canada"/>
    <x v="27"/>
    <x v="2"/>
    <x v="4"/>
    <n v="8"/>
    <s v="Natura"/>
    <x v="4"/>
  </r>
  <r>
    <n v="1022"/>
    <d v="2015-05-19T00:00:00"/>
    <x v="0"/>
    <x v="1"/>
    <x v="4"/>
    <s v="V5Z"/>
    <n v="1"/>
    <x v="17"/>
    <s v="Canada"/>
    <x v="120"/>
    <x v="3"/>
    <x v="3"/>
    <n v="8"/>
    <s v="Natura"/>
    <x v="4"/>
  </r>
  <r>
    <n v="1085"/>
    <d v="2015-05-19T00:00:00"/>
    <x v="0"/>
    <x v="1"/>
    <x v="4"/>
    <s v="T6E"/>
    <n v="1"/>
    <x v="161"/>
    <s v="Canada"/>
    <x v="189"/>
    <x v="1"/>
    <x v="1"/>
    <n v="10"/>
    <s v="Pirum"/>
    <x v="3"/>
  </r>
  <r>
    <n v="165"/>
    <d v="2015-05-19T00:00:00"/>
    <x v="0"/>
    <x v="1"/>
    <x v="4"/>
    <s v="T2C"/>
    <n v="1"/>
    <x v="245"/>
    <s v="Canada"/>
    <x v="310"/>
    <x v="2"/>
    <x v="7"/>
    <n v="1"/>
    <s v="Abbas"/>
    <x v="3"/>
  </r>
  <r>
    <n v="2224"/>
    <d v="2015-05-19T00:00:00"/>
    <x v="0"/>
    <x v="1"/>
    <x v="4"/>
    <s v="T6E"/>
    <n v="1"/>
    <x v="148"/>
    <s v="Canada"/>
    <x v="53"/>
    <x v="1"/>
    <x v="1"/>
    <n v="2"/>
    <s v="Aliqui"/>
    <x v="3"/>
  </r>
  <r>
    <n v="457"/>
    <d v="2015-05-19T00:00:00"/>
    <x v="0"/>
    <x v="1"/>
    <x v="4"/>
    <s v="T6S"/>
    <n v="1"/>
    <x v="49"/>
    <s v="Canada"/>
    <x v="67"/>
    <x v="2"/>
    <x v="6"/>
    <n v="7"/>
    <s v="VanArsdel"/>
    <x v="3"/>
  </r>
  <r>
    <n v="1086"/>
    <d v="2015-05-19T00:00:00"/>
    <x v="0"/>
    <x v="1"/>
    <x v="4"/>
    <s v="T6E"/>
    <n v="1"/>
    <x v="161"/>
    <s v="Canada"/>
    <x v="145"/>
    <x v="1"/>
    <x v="1"/>
    <n v="10"/>
    <s v="Pirum"/>
    <x v="3"/>
  </r>
  <r>
    <n v="826"/>
    <d v="2015-05-19T00:00:00"/>
    <x v="0"/>
    <x v="1"/>
    <x v="4"/>
    <s v="T6G"/>
    <n v="1"/>
    <x v="69"/>
    <s v="Canada"/>
    <x v="81"/>
    <x v="2"/>
    <x v="6"/>
    <n v="8"/>
    <s v="Natura"/>
    <x v="3"/>
  </r>
  <r>
    <n v="501"/>
    <d v="2015-05-19T00:00:00"/>
    <x v="0"/>
    <x v="1"/>
    <x v="4"/>
    <s v="V5L"/>
    <n v="1"/>
    <x v="203"/>
    <s v="Canada"/>
    <x v="254"/>
    <x v="2"/>
    <x v="6"/>
    <n v="7"/>
    <s v="VanArsdel"/>
    <x v="4"/>
  </r>
  <r>
    <n v="2225"/>
    <d v="2015-05-19T00:00:00"/>
    <x v="0"/>
    <x v="1"/>
    <x v="4"/>
    <s v="T6E"/>
    <n v="1"/>
    <x v="148"/>
    <s v="Canada"/>
    <x v="52"/>
    <x v="1"/>
    <x v="1"/>
    <n v="2"/>
    <s v="Aliqui"/>
    <x v="3"/>
  </r>
  <r>
    <n v="1182"/>
    <d v="2015-04-21T00:00:00"/>
    <x v="0"/>
    <x v="3"/>
    <x v="4"/>
    <s v="V6Z"/>
    <n v="1"/>
    <x v="84"/>
    <s v="Canada"/>
    <x v="97"/>
    <x v="2"/>
    <x v="4"/>
    <n v="10"/>
    <s v="Pirum"/>
    <x v="4"/>
  </r>
  <r>
    <n v="2150"/>
    <d v="2015-04-21T00:00:00"/>
    <x v="0"/>
    <x v="3"/>
    <x v="4"/>
    <s v="T6E"/>
    <n v="1"/>
    <x v="27"/>
    <s v="Canada"/>
    <x v="43"/>
    <x v="2"/>
    <x v="4"/>
    <n v="14"/>
    <s v="Victoria"/>
    <x v="3"/>
  </r>
  <r>
    <n v="1067"/>
    <d v="2015-04-30T00:00:00"/>
    <x v="0"/>
    <x v="3"/>
    <x v="2"/>
    <s v="R2G"/>
    <n v="1"/>
    <x v="166"/>
    <s v="Canada"/>
    <x v="311"/>
    <x v="1"/>
    <x v="1"/>
    <n v="10"/>
    <s v="Pirum"/>
    <x v="1"/>
  </r>
  <r>
    <n v="2206"/>
    <d v="2015-04-15T00:00:00"/>
    <x v="0"/>
    <x v="3"/>
    <x v="5"/>
    <s v="T5K"/>
    <n v="1"/>
    <x v="16"/>
    <s v="Canada"/>
    <x v="15"/>
    <x v="1"/>
    <x v="1"/>
    <n v="2"/>
    <s v="Aliqui"/>
    <x v="3"/>
  </r>
  <r>
    <n v="1879"/>
    <d v="2015-04-15T00:00:00"/>
    <x v="0"/>
    <x v="3"/>
    <x v="5"/>
    <s v="T6T"/>
    <n v="1"/>
    <x v="107"/>
    <s v="Canada"/>
    <x v="122"/>
    <x v="2"/>
    <x v="6"/>
    <n v="6"/>
    <s v="Leo"/>
    <x v="3"/>
  </r>
  <r>
    <n v="2395"/>
    <d v="2015-04-15T00:00:00"/>
    <x v="0"/>
    <x v="3"/>
    <x v="5"/>
    <s v="T2L"/>
    <n v="1"/>
    <x v="17"/>
    <s v="Canada"/>
    <x v="148"/>
    <x v="3"/>
    <x v="3"/>
    <n v="2"/>
    <s v="Aliqui"/>
    <x v="3"/>
  </r>
  <r>
    <n v="506"/>
    <d v="2015-04-29T00:00:00"/>
    <x v="0"/>
    <x v="3"/>
    <x v="5"/>
    <s v="V6L"/>
    <n v="1"/>
    <x v="53"/>
    <s v="Canada"/>
    <x v="58"/>
    <x v="2"/>
    <x v="6"/>
    <n v="7"/>
    <s v="VanArsdel"/>
    <x v="4"/>
  </r>
  <r>
    <n v="1183"/>
    <d v="2015-04-29T00:00:00"/>
    <x v="0"/>
    <x v="3"/>
    <x v="5"/>
    <s v="T3G"/>
    <n v="1"/>
    <x v="111"/>
    <s v="Canada"/>
    <x v="121"/>
    <x v="2"/>
    <x v="4"/>
    <n v="10"/>
    <s v="Pirum"/>
    <x v="3"/>
  </r>
  <r>
    <n v="2269"/>
    <d v="2015-04-29T00:00:00"/>
    <x v="0"/>
    <x v="3"/>
    <x v="5"/>
    <s v="T3G"/>
    <n v="1"/>
    <x v="178"/>
    <s v="Canada"/>
    <x v="220"/>
    <x v="1"/>
    <x v="5"/>
    <n v="2"/>
    <s v="Aliqui"/>
    <x v="3"/>
  </r>
  <r>
    <n v="1223"/>
    <d v="2015-05-07T00:00:00"/>
    <x v="0"/>
    <x v="1"/>
    <x v="2"/>
    <s v="T6E"/>
    <n v="1"/>
    <x v="8"/>
    <s v="Canada"/>
    <x v="8"/>
    <x v="2"/>
    <x v="2"/>
    <n v="10"/>
    <s v="Pirum"/>
    <x v="3"/>
  </r>
  <r>
    <n v="2367"/>
    <d v="2015-05-07T00:00:00"/>
    <x v="0"/>
    <x v="1"/>
    <x v="2"/>
    <s v="T5K"/>
    <n v="1"/>
    <x v="24"/>
    <s v="Canada"/>
    <x v="24"/>
    <x v="2"/>
    <x v="2"/>
    <n v="2"/>
    <s v="Aliqui"/>
    <x v="3"/>
  </r>
  <r>
    <n v="1182"/>
    <d v="2015-04-13T00:00:00"/>
    <x v="0"/>
    <x v="3"/>
    <x v="0"/>
    <s v="T6G"/>
    <n v="1"/>
    <x v="82"/>
    <s v="Canada"/>
    <x v="97"/>
    <x v="2"/>
    <x v="4"/>
    <n v="10"/>
    <s v="Pirum"/>
    <x v="3"/>
  </r>
  <r>
    <n v="676"/>
    <d v="2015-05-08T00:00:00"/>
    <x v="0"/>
    <x v="1"/>
    <x v="3"/>
    <s v="T3G"/>
    <n v="1"/>
    <x v="112"/>
    <s v="Canada"/>
    <x v="157"/>
    <x v="2"/>
    <x v="2"/>
    <n v="7"/>
    <s v="VanArsdel"/>
    <x v="3"/>
  </r>
  <r>
    <n v="183"/>
    <d v="2015-05-08T00:00:00"/>
    <x v="0"/>
    <x v="1"/>
    <x v="3"/>
    <s v="T3C"/>
    <n v="1"/>
    <x v="133"/>
    <s v="Canada"/>
    <x v="163"/>
    <x v="2"/>
    <x v="4"/>
    <n v="1"/>
    <s v="Abbas"/>
    <x v="3"/>
  </r>
  <r>
    <n v="733"/>
    <d v="2015-04-14T00:00:00"/>
    <x v="0"/>
    <x v="3"/>
    <x v="4"/>
    <s v="T2X"/>
    <n v="1"/>
    <x v="8"/>
    <s v="Canada"/>
    <x v="65"/>
    <x v="1"/>
    <x v="1"/>
    <n v="8"/>
    <s v="Natura"/>
    <x v="3"/>
  </r>
  <r>
    <n v="1212"/>
    <d v="2015-06-23T00:00:00"/>
    <x v="0"/>
    <x v="2"/>
    <x v="4"/>
    <s v="M6P"/>
    <n v="1"/>
    <x v="6"/>
    <s v="Canada"/>
    <x v="6"/>
    <x v="2"/>
    <x v="2"/>
    <n v="10"/>
    <s v="Pirum"/>
    <x v="0"/>
  </r>
  <r>
    <n v="2393"/>
    <d v="2015-06-23T00:00:00"/>
    <x v="0"/>
    <x v="2"/>
    <x v="4"/>
    <s v="R3T"/>
    <n v="1"/>
    <x v="246"/>
    <s v="Canada"/>
    <x v="115"/>
    <x v="3"/>
    <x v="3"/>
    <n v="2"/>
    <s v="Aliqui"/>
    <x v="1"/>
  </r>
  <r>
    <n v="826"/>
    <d v="2015-06-24T00:00:00"/>
    <x v="0"/>
    <x v="2"/>
    <x v="5"/>
    <s v="H3H"/>
    <n v="1"/>
    <x v="247"/>
    <s v="Canada"/>
    <x v="81"/>
    <x v="2"/>
    <x v="6"/>
    <n v="8"/>
    <s v="Natura"/>
    <x v="2"/>
  </r>
  <r>
    <n v="2334"/>
    <d v="2015-06-24T00:00:00"/>
    <x v="0"/>
    <x v="2"/>
    <x v="5"/>
    <s v="M4V"/>
    <n v="1"/>
    <x v="248"/>
    <s v="Canada"/>
    <x v="312"/>
    <x v="2"/>
    <x v="4"/>
    <n v="2"/>
    <s v="Aliqui"/>
    <x v="0"/>
  </r>
  <r>
    <n v="2367"/>
    <d v="2015-05-11T00:00:00"/>
    <x v="0"/>
    <x v="1"/>
    <x v="0"/>
    <s v="L5N"/>
    <n v="1"/>
    <x v="24"/>
    <s v="Canada"/>
    <x v="24"/>
    <x v="2"/>
    <x v="2"/>
    <n v="2"/>
    <s v="Aliqui"/>
    <x v="0"/>
  </r>
  <r>
    <n v="559"/>
    <d v="2015-05-11T00:00:00"/>
    <x v="0"/>
    <x v="1"/>
    <x v="0"/>
    <s v="M7Y"/>
    <n v="1"/>
    <x v="70"/>
    <s v="Canada"/>
    <x v="166"/>
    <x v="2"/>
    <x v="2"/>
    <n v="7"/>
    <s v="VanArsdel"/>
    <x v="0"/>
  </r>
  <r>
    <n v="1722"/>
    <d v="2015-05-11T00:00:00"/>
    <x v="0"/>
    <x v="1"/>
    <x v="0"/>
    <s v="R3A"/>
    <n v="1"/>
    <x v="93"/>
    <s v="Canada"/>
    <x v="40"/>
    <x v="3"/>
    <x v="3"/>
    <n v="13"/>
    <s v="Salvus"/>
    <x v="1"/>
  </r>
  <r>
    <n v="636"/>
    <d v="2015-05-12T00:00:00"/>
    <x v="0"/>
    <x v="1"/>
    <x v="4"/>
    <s v="M5X"/>
    <n v="1"/>
    <x v="67"/>
    <s v="Canada"/>
    <x v="77"/>
    <x v="2"/>
    <x v="2"/>
    <n v="7"/>
    <s v="VanArsdel"/>
    <x v="0"/>
  </r>
  <r>
    <n v="237"/>
    <d v="2015-05-12T00:00:00"/>
    <x v="0"/>
    <x v="1"/>
    <x v="4"/>
    <s v="L5T"/>
    <n v="1"/>
    <x v="204"/>
    <s v="Canada"/>
    <x v="313"/>
    <x v="2"/>
    <x v="7"/>
    <n v="5"/>
    <s v="Fama"/>
    <x v="0"/>
  </r>
  <r>
    <n v="835"/>
    <d v="2015-05-13T00:00:00"/>
    <x v="0"/>
    <x v="1"/>
    <x v="5"/>
    <s v="M5R"/>
    <n v="1"/>
    <x v="35"/>
    <s v="Canada"/>
    <x v="252"/>
    <x v="2"/>
    <x v="6"/>
    <n v="8"/>
    <s v="Natura"/>
    <x v="0"/>
  </r>
  <r>
    <n v="927"/>
    <d v="2015-05-13T00:00:00"/>
    <x v="0"/>
    <x v="1"/>
    <x v="5"/>
    <s v="R3G"/>
    <n v="1"/>
    <x v="83"/>
    <s v="Canada"/>
    <x v="27"/>
    <x v="2"/>
    <x v="4"/>
    <n v="8"/>
    <s v="Natura"/>
    <x v="1"/>
  </r>
  <r>
    <n v="2055"/>
    <d v="2015-05-13T00:00:00"/>
    <x v="0"/>
    <x v="1"/>
    <x v="5"/>
    <s v="L5N"/>
    <n v="1"/>
    <x v="56"/>
    <s v="Canada"/>
    <x v="62"/>
    <x v="2"/>
    <x v="4"/>
    <n v="4"/>
    <s v="Currus"/>
    <x v="0"/>
  </r>
  <r>
    <n v="702"/>
    <d v="2015-05-13T00:00:00"/>
    <x v="0"/>
    <x v="1"/>
    <x v="5"/>
    <s v="K2A"/>
    <n v="1"/>
    <x v="249"/>
    <s v="Canada"/>
    <x v="272"/>
    <x v="0"/>
    <x v="0"/>
    <n v="8"/>
    <s v="Natura"/>
    <x v="0"/>
  </r>
  <r>
    <n v="1145"/>
    <d v="2015-05-13T00:00:00"/>
    <x v="0"/>
    <x v="1"/>
    <x v="5"/>
    <s v="M6G"/>
    <n v="1"/>
    <x v="155"/>
    <s v="Canada"/>
    <x v="197"/>
    <x v="2"/>
    <x v="7"/>
    <n v="10"/>
    <s v="Pirum"/>
    <x v="0"/>
  </r>
  <r>
    <n v="183"/>
    <d v="2015-05-13T00:00:00"/>
    <x v="0"/>
    <x v="1"/>
    <x v="5"/>
    <s v="M7Y"/>
    <n v="1"/>
    <x v="133"/>
    <s v="Canada"/>
    <x v="163"/>
    <x v="2"/>
    <x v="4"/>
    <n v="1"/>
    <s v="Abbas"/>
    <x v="0"/>
  </r>
  <r>
    <n v="549"/>
    <d v="2015-05-14T00:00:00"/>
    <x v="0"/>
    <x v="1"/>
    <x v="2"/>
    <s v="M4V"/>
    <n v="1"/>
    <x v="105"/>
    <s v="Canada"/>
    <x v="116"/>
    <x v="2"/>
    <x v="2"/>
    <n v="7"/>
    <s v="VanArsdel"/>
    <x v="0"/>
  </r>
  <r>
    <n v="1000"/>
    <d v="2015-05-14T00:00:00"/>
    <x v="0"/>
    <x v="1"/>
    <x v="2"/>
    <s v="K1H"/>
    <n v="1"/>
    <x v="100"/>
    <s v="Canada"/>
    <x v="249"/>
    <x v="3"/>
    <x v="3"/>
    <n v="8"/>
    <s v="Natura"/>
    <x v="0"/>
  </r>
  <r>
    <n v="1995"/>
    <d v="2015-05-14T00:00:00"/>
    <x v="0"/>
    <x v="1"/>
    <x v="2"/>
    <s v="H1B"/>
    <n v="1"/>
    <x v="136"/>
    <s v="Canada"/>
    <x v="167"/>
    <x v="2"/>
    <x v="6"/>
    <n v="4"/>
    <s v="Currus"/>
    <x v="2"/>
  </r>
  <r>
    <n v="1175"/>
    <d v="2015-05-21T00:00:00"/>
    <x v="0"/>
    <x v="1"/>
    <x v="2"/>
    <s v="K1H"/>
    <n v="1"/>
    <x v="180"/>
    <s v="Canada"/>
    <x v="158"/>
    <x v="2"/>
    <x v="4"/>
    <n v="10"/>
    <s v="Pirum"/>
    <x v="0"/>
  </r>
  <r>
    <n v="438"/>
    <d v="2015-05-21T00:00:00"/>
    <x v="0"/>
    <x v="1"/>
    <x v="2"/>
    <s v="H1B"/>
    <n v="1"/>
    <x v="49"/>
    <s v="Canada"/>
    <x v="54"/>
    <x v="2"/>
    <x v="6"/>
    <n v="7"/>
    <s v="VanArsdel"/>
    <x v="2"/>
  </r>
  <r>
    <n v="2090"/>
    <d v="2015-05-21T00:00:00"/>
    <x v="0"/>
    <x v="1"/>
    <x v="2"/>
    <s v="M6S"/>
    <n v="1"/>
    <x v="10"/>
    <s v="Canada"/>
    <x v="233"/>
    <x v="2"/>
    <x v="2"/>
    <n v="4"/>
    <s v="Currus"/>
    <x v="0"/>
  </r>
  <r>
    <n v="1171"/>
    <d v="2015-05-21T00:00:00"/>
    <x v="0"/>
    <x v="1"/>
    <x v="2"/>
    <s v="R3G"/>
    <n v="1"/>
    <x v="138"/>
    <s v="Canada"/>
    <x v="173"/>
    <x v="2"/>
    <x v="4"/>
    <n v="10"/>
    <s v="Pirum"/>
    <x v="1"/>
  </r>
  <r>
    <n v="1182"/>
    <d v="2015-05-21T00:00:00"/>
    <x v="0"/>
    <x v="1"/>
    <x v="2"/>
    <s v="R3G"/>
    <n v="1"/>
    <x v="82"/>
    <s v="Canada"/>
    <x v="97"/>
    <x v="2"/>
    <x v="4"/>
    <n v="10"/>
    <s v="Pirum"/>
    <x v="1"/>
  </r>
  <r>
    <n v="590"/>
    <d v="2015-05-22T00:00:00"/>
    <x v="0"/>
    <x v="1"/>
    <x v="3"/>
    <s v="M4V"/>
    <n v="1"/>
    <x v="20"/>
    <s v="Canada"/>
    <x v="20"/>
    <x v="2"/>
    <x v="2"/>
    <n v="7"/>
    <s v="VanArsdel"/>
    <x v="0"/>
  </r>
  <r>
    <n v="1009"/>
    <d v="2015-06-11T00:00:00"/>
    <x v="0"/>
    <x v="2"/>
    <x v="2"/>
    <s v="L5P"/>
    <n v="1"/>
    <x v="113"/>
    <s v="Canada"/>
    <x v="129"/>
    <x v="3"/>
    <x v="3"/>
    <n v="8"/>
    <s v="Natura"/>
    <x v="0"/>
  </r>
  <r>
    <n v="545"/>
    <d v="2015-06-17T00:00:00"/>
    <x v="0"/>
    <x v="2"/>
    <x v="5"/>
    <s v="K1R"/>
    <n v="1"/>
    <x v="102"/>
    <s v="Canada"/>
    <x v="113"/>
    <x v="2"/>
    <x v="2"/>
    <n v="7"/>
    <s v="VanArsdel"/>
    <x v="0"/>
  </r>
  <r>
    <n v="207"/>
    <d v="2015-06-17T00:00:00"/>
    <x v="0"/>
    <x v="2"/>
    <x v="5"/>
    <s v="M5X"/>
    <n v="1"/>
    <x v="99"/>
    <s v="Canada"/>
    <x v="109"/>
    <x v="2"/>
    <x v="6"/>
    <n v="3"/>
    <s v="Barba"/>
    <x v="0"/>
  </r>
  <r>
    <n v="440"/>
    <d v="2015-06-17T00:00:00"/>
    <x v="0"/>
    <x v="2"/>
    <x v="5"/>
    <s v="R3G"/>
    <n v="1"/>
    <x v="145"/>
    <s v="Canada"/>
    <x v="184"/>
    <x v="2"/>
    <x v="6"/>
    <n v="7"/>
    <s v="VanArsdel"/>
    <x v="1"/>
  </r>
  <r>
    <n v="777"/>
    <d v="2015-06-17T00:00:00"/>
    <x v="0"/>
    <x v="2"/>
    <x v="5"/>
    <s v="R3G"/>
    <n v="1"/>
    <x v="194"/>
    <s v="Canada"/>
    <x v="239"/>
    <x v="1"/>
    <x v="1"/>
    <n v="8"/>
    <s v="Natura"/>
    <x v="1"/>
  </r>
  <r>
    <n v="2396"/>
    <d v="2015-05-18T00:00:00"/>
    <x v="0"/>
    <x v="1"/>
    <x v="0"/>
    <s v="L5R"/>
    <n v="1"/>
    <x v="95"/>
    <s v="Canada"/>
    <x v="104"/>
    <x v="3"/>
    <x v="3"/>
    <n v="2"/>
    <s v="Aliqui"/>
    <x v="0"/>
  </r>
  <r>
    <n v="1000"/>
    <d v="2015-05-19T00:00:00"/>
    <x v="0"/>
    <x v="1"/>
    <x v="4"/>
    <s v="R3V"/>
    <n v="2"/>
    <x v="115"/>
    <s v="Canada"/>
    <x v="249"/>
    <x v="3"/>
    <x v="3"/>
    <n v="8"/>
    <s v="Natura"/>
    <x v="1"/>
  </r>
  <r>
    <n v="2365"/>
    <d v="2015-04-20T00:00:00"/>
    <x v="0"/>
    <x v="3"/>
    <x v="0"/>
    <s v="M5P"/>
    <n v="1"/>
    <x v="250"/>
    <s v="Canada"/>
    <x v="14"/>
    <x v="2"/>
    <x v="2"/>
    <n v="2"/>
    <s v="Aliqui"/>
    <x v="0"/>
  </r>
  <r>
    <n v="676"/>
    <d v="2015-04-20T00:00:00"/>
    <x v="0"/>
    <x v="3"/>
    <x v="0"/>
    <s v="R3B"/>
    <n v="1"/>
    <x v="112"/>
    <s v="Canada"/>
    <x v="157"/>
    <x v="2"/>
    <x v="2"/>
    <n v="7"/>
    <s v="VanArsdel"/>
    <x v="1"/>
  </r>
  <r>
    <n v="206"/>
    <d v="2015-04-30T00:00:00"/>
    <x v="0"/>
    <x v="3"/>
    <x v="2"/>
    <s v="R3V"/>
    <n v="1"/>
    <x v="251"/>
    <s v="Canada"/>
    <x v="266"/>
    <x v="2"/>
    <x v="6"/>
    <n v="3"/>
    <s v="Barba"/>
    <x v="1"/>
  </r>
  <r>
    <n v="1059"/>
    <d v="2015-04-30T00:00:00"/>
    <x v="0"/>
    <x v="3"/>
    <x v="2"/>
    <s v="R3N"/>
    <n v="1"/>
    <x v="17"/>
    <s v="Canada"/>
    <x v="185"/>
    <x v="1"/>
    <x v="1"/>
    <n v="10"/>
    <s v="Pirum"/>
    <x v="1"/>
  </r>
  <r>
    <n v="2367"/>
    <d v="2015-04-30T00:00:00"/>
    <x v="0"/>
    <x v="3"/>
    <x v="2"/>
    <s v="R3H"/>
    <n v="1"/>
    <x v="24"/>
    <s v="Canada"/>
    <x v="24"/>
    <x v="2"/>
    <x v="2"/>
    <n v="2"/>
    <s v="Aliqui"/>
    <x v="1"/>
  </r>
  <r>
    <n v="556"/>
    <d v="2015-04-30T00:00:00"/>
    <x v="0"/>
    <x v="3"/>
    <x v="2"/>
    <s v="M7Y"/>
    <n v="1"/>
    <x v="51"/>
    <s v="Canada"/>
    <x v="56"/>
    <x v="2"/>
    <x v="2"/>
    <n v="7"/>
    <s v="VanArsdel"/>
    <x v="0"/>
  </r>
  <r>
    <n v="835"/>
    <d v="2015-04-30T00:00:00"/>
    <x v="0"/>
    <x v="3"/>
    <x v="2"/>
    <s v="M5X"/>
    <n v="1"/>
    <x v="35"/>
    <s v="Canada"/>
    <x v="252"/>
    <x v="2"/>
    <x v="6"/>
    <n v="8"/>
    <s v="Natura"/>
    <x v="0"/>
  </r>
  <r>
    <n v="1182"/>
    <d v="2015-05-28T00:00:00"/>
    <x v="0"/>
    <x v="1"/>
    <x v="2"/>
    <s v="L5N"/>
    <n v="1"/>
    <x v="216"/>
    <s v="Canada"/>
    <x v="97"/>
    <x v="2"/>
    <x v="4"/>
    <n v="10"/>
    <s v="Pirum"/>
    <x v="0"/>
  </r>
  <r>
    <n v="2241"/>
    <d v="2015-05-28T00:00:00"/>
    <x v="0"/>
    <x v="1"/>
    <x v="2"/>
    <s v="M4P"/>
    <n v="1"/>
    <x v="14"/>
    <s v="Canada"/>
    <x v="314"/>
    <x v="1"/>
    <x v="1"/>
    <n v="2"/>
    <s v="Aliqui"/>
    <x v="0"/>
  </r>
  <r>
    <n v="2395"/>
    <d v="2015-04-21T00:00:00"/>
    <x v="0"/>
    <x v="3"/>
    <x v="4"/>
    <s v="L5R"/>
    <n v="1"/>
    <x v="17"/>
    <s v="Canada"/>
    <x v="148"/>
    <x v="3"/>
    <x v="3"/>
    <n v="2"/>
    <s v="Aliqui"/>
    <x v="0"/>
  </r>
  <r>
    <n v="1000"/>
    <d v="2015-04-21T00:00:00"/>
    <x v="0"/>
    <x v="3"/>
    <x v="4"/>
    <s v="L5P"/>
    <n v="1"/>
    <x v="113"/>
    <s v="Canada"/>
    <x v="249"/>
    <x v="3"/>
    <x v="3"/>
    <n v="8"/>
    <s v="Natura"/>
    <x v="0"/>
  </r>
  <r>
    <n v="2379"/>
    <d v="2015-04-30T00:00:00"/>
    <x v="0"/>
    <x v="3"/>
    <x v="2"/>
    <s v="R3G"/>
    <n v="1"/>
    <x v="119"/>
    <s v="Canada"/>
    <x v="137"/>
    <x v="2"/>
    <x v="2"/>
    <n v="2"/>
    <s v="Aliqui"/>
    <x v="1"/>
  </r>
  <r>
    <n v="615"/>
    <d v="2015-05-29T00:00:00"/>
    <x v="0"/>
    <x v="1"/>
    <x v="3"/>
    <s v="R3H"/>
    <n v="1"/>
    <x v="2"/>
    <s v="Canada"/>
    <x v="2"/>
    <x v="2"/>
    <x v="2"/>
    <n v="7"/>
    <s v="VanArsdel"/>
    <x v="1"/>
  </r>
  <r>
    <n v="2207"/>
    <d v="2015-05-29T00:00:00"/>
    <x v="0"/>
    <x v="1"/>
    <x v="3"/>
    <s v="R3V"/>
    <n v="1"/>
    <x v="16"/>
    <s v="Canada"/>
    <x v="204"/>
    <x v="1"/>
    <x v="1"/>
    <n v="2"/>
    <s v="Aliqui"/>
    <x v="1"/>
  </r>
  <r>
    <n v="2385"/>
    <d v="2015-05-29T00:00:00"/>
    <x v="0"/>
    <x v="1"/>
    <x v="3"/>
    <s v="M4V"/>
    <n v="1"/>
    <x v="252"/>
    <s v="Canada"/>
    <x v="219"/>
    <x v="2"/>
    <x v="2"/>
    <n v="2"/>
    <s v="Aliqui"/>
    <x v="0"/>
  </r>
  <r>
    <n v="826"/>
    <d v="2015-05-29T00:00:00"/>
    <x v="0"/>
    <x v="1"/>
    <x v="3"/>
    <s v="L5N"/>
    <n v="1"/>
    <x v="69"/>
    <s v="Canada"/>
    <x v="81"/>
    <x v="2"/>
    <x v="6"/>
    <n v="8"/>
    <s v="Natura"/>
    <x v="0"/>
  </r>
  <r>
    <n v="2218"/>
    <d v="2015-05-29T00:00:00"/>
    <x v="0"/>
    <x v="1"/>
    <x v="3"/>
    <s v="M6S"/>
    <n v="1"/>
    <x v="17"/>
    <s v="Canada"/>
    <x v="107"/>
    <x v="1"/>
    <x v="1"/>
    <n v="2"/>
    <s v="Aliqui"/>
    <x v="0"/>
  </r>
  <r>
    <n v="2368"/>
    <d v="2015-05-29T00:00:00"/>
    <x v="0"/>
    <x v="1"/>
    <x v="3"/>
    <s v="M7Y"/>
    <n v="1"/>
    <x v="241"/>
    <s v="Canada"/>
    <x v="95"/>
    <x v="2"/>
    <x v="2"/>
    <n v="2"/>
    <s v="Aliqui"/>
    <x v="0"/>
  </r>
  <r>
    <n v="567"/>
    <d v="2015-05-30T00:00:00"/>
    <x v="0"/>
    <x v="1"/>
    <x v="6"/>
    <s v="L5G"/>
    <n v="1"/>
    <x v="196"/>
    <s v="Canada"/>
    <x v="243"/>
    <x v="2"/>
    <x v="2"/>
    <n v="7"/>
    <s v="VanArsdel"/>
    <x v="0"/>
  </r>
  <r>
    <n v="487"/>
    <d v="2015-05-30T00:00:00"/>
    <x v="0"/>
    <x v="1"/>
    <x v="6"/>
    <s v="K1R"/>
    <n v="1"/>
    <x v="21"/>
    <s v="Canada"/>
    <x v="21"/>
    <x v="2"/>
    <x v="6"/>
    <n v="7"/>
    <s v="VanArsdel"/>
    <x v="0"/>
  </r>
  <r>
    <n v="927"/>
    <d v="2015-04-22T00:00:00"/>
    <x v="0"/>
    <x v="3"/>
    <x v="5"/>
    <s v="L5R"/>
    <n v="1"/>
    <x v="27"/>
    <s v="Canada"/>
    <x v="27"/>
    <x v="2"/>
    <x v="4"/>
    <n v="8"/>
    <s v="Natura"/>
    <x v="0"/>
  </r>
  <r>
    <n v="1145"/>
    <d v="2015-04-22T00:00:00"/>
    <x v="0"/>
    <x v="3"/>
    <x v="5"/>
    <s v="M4V"/>
    <n v="1"/>
    <x v="155"/>
    <s v="Canada"/>
    <x v="197"/>
    <x v="2"/>
    <x v="7"/>
    <n v="10"/>
    <s v="Pirum"/>
    <x v="0"/>
  </r>
  <r>
    <n v="2331"/>
    <d v="2015-05-19T00:00:00"/>
    <x v="0"/>
    <x v="1"/>
    <x v="4"/>
    <s v="K1A"/>
    <n v="1"/>
    <x v="253"/>
    <s v="Canada"/>
    <x v="68"/>
    <x v="2"/>
    <x v="4"/>
    <n v="2"/>
    <s v="Aliqui"/>
    <x v="0"/>
  </r>
  <r>
    <n v="762"/>
    <d v="2015-05-19T00:00:00"/>
    <x v="0"/>
    <x v="1"/>
    <x v="4"/>
    <s v="M5X"/>
    <n v="1"/>
    <x v="119"/>
    <s v="Canada"/>
    <x v="161"/>
    <x v="1"/>
    <x v="1"/>
    <n v="8"/>
    <s v="Natura"/>
    <x v="0"/>
  </r>
  <r>
    <n v="927"/>
    <d v="2015-05-19T00:00:00"/>
    <x v="0"/>
    <x v="1"/>
    <x v="4"/>
    <s v="R3T"/>
    <n v="1"/>
    <x v="124"/>
    <s v="Canada"/>
    <x v="27"/>
    <x v="2"/>
    <x v="4"/>
    <n v="8"/>
    <s v="Natura"/>
    <x v="1"/>
  </r>
  <r>
    <n v="977"/>
    <d v="2015-05-19T00:00:00"/>
    <x v="0"/>
    <x v="1"/>
    <x v="4"/>
    <s v="R3B"/>
    <n v="1"/>
    <x v="35"/>
    <s v="Canada"/>
    <x v="69"/>
    <x v="2"/>
    <x v="2"/>
    <n v="8"/>
    <s v="Natura"/>
    <x v="1"/>
  </r>
  <r>
    <n v="2379"/>
    <d v="2015-05-19T00:00:00"/>
    <x v="0"/>
    <x v="1"/>
    <x v="4"/>
    <s v="L5N"/>
    <n v="1"/>
    <x v="229"/>
    <s v="Canada"/>
    <x v="137"/>
    <x v="2"/>
    <x v="2"/>
    <n v="2"/>
    <s v="Aliqui"/>
    <x v="0"/>
  </r>
  <r>
    <n v="939"/>
    <d v="2015-05-19T00:00:00"/>
    <x v="0"/>
    <x v="1"/>
    <x v="4"/>
    <s v="R3T"/>
    <n v="1"/>
    <x v="10"/>
    <s v="Canada"/>
    <x v="82"/>
    <x v="2"/>
    <x v="2"/>
    <n v="8"/>
    <s v="Natura"/>
    <x v="1"/>
  </r>
  <r>
    <n v="2380"/>
    <d v="2015-05-19T00:00:00"/>
    <x v="0"/>
    <x v="1"/>
    <x v="4"/>
    <s v="H3A"/>
    <n v="1"/>
    <x v="155"/>
    <s v="Canada"/>
    <x v="207"/>
    <x v="2"/>
    <x v="2"/>
    <n v="2"/>
    <s v="Aliqui"/>
    <x v="2"/>
  </r>
  <r>
    <n v="761"/>
    <d v="2015-05-19T00:00:00"/>
    <x v="0"/>
    <x v="1"/>
    <x v="4"/>
    <s v="M5X"/>
    <n v="1"/>
    <x v="119"/>
    <s v="Canada"/>
    <x v="160"/>
    <x v="1"/>
    <x v="1"/>
    <n v="8"/>
    <s v="Natura"/>
    <x v="0"/>
  </r>
  <r>
    <n v="826"/>
    <d v="2015-04-21T00:00:00"/>
    <x v="0"/>
    <x v="3"/>
    <x v="4"/>
    <s v="K1A"/>
    <n v="1"/>
    <x v="69"/>
    <s v="Canada"/>
    <x v="81"/>
    <x v="2"/>
    <x v="6"/>
    <n v="8"/>
    <s v="Natura"/>
    <x v="0"/>
  </r>
  <r>
    <n v="939"/>
    <d v="2015-04-21T00:00:00"/>
    <x v="0"/>
    <x v="3"/>
    <x v="4"/>
    <s v="R3X"/>
    <n v="1"/>
    <x v="0"/>
    <s v="Canada"/>
    <x v="82"/>
    <x v="2"/>
    <x v="2"/>
    <n v="8"/>
    <s v="Natura"/>
    <x v="1"/>
  </r>
  <r>
    <n v="1053"/>
    <d v="2015-04-30T00:00:00"/>
    <x v="0"/>
    <x v="3"/>
    <x v="2"/>
    <s v="M5B"/>
    <n v="1"/>
    <x v="174"/>
    <s v="Canada"/>
    <x v="218"/>
    <x v="0"/>
    <x v="0"/>
    <n v="10"/>
    <s v="Pirum"/>
    <x v="0"/>
  </r>
  <r>
    <n v="438"/>
    <d v="2015-04-30T00:00:00"/>
    <x v="0"/>
    <x v="3"/>
    <x v="2"/>
    <s v="R3X"/>
    <n v="1"/>
    <x v="49"/>
    <s v="Canada"/>
    <x v="54"/>
    <x v="2"/>
    <x v="6"/>
    <n v="7"/>
    <s v="VanArsdel"/>
    <x v="1"/>
  </r>
  <r>
    <n v="1889"/>
    <d v="2015-05-17T00:00:00"/>
    <x v="0"/>
    <x v="1"/>
    <x v="1"/>
    <s v="L5P"/>
    <n v="1"/>
    <x v="80"/>
    <s v="Canada"/>
    <x v="93"/>
    <x v="2"/>
    <x v="2"/>
    <n v="6"/>
    <s v="Leo"/>
    <x v="0"/>
  </r>
  <r>
    <n v="1180"/>
    <d v="2015-04-30T00:00:00"/>
    <x v="0"/>
    <x v="3"/>
    <x v="2"/>
    <s v="R3N"/>
    <n v="1"/>
    <x v="35"/>
    <s v="Canada"/>
    <x v="31"/>
    <x v="2"/>
    <x v="4"/>
    <n v="10"/>
    <s v="Pirum"/>
    <x v="1"/>
  </r>
  <r>
    <n v="2214"/>
    <d v="2015-04-30T00:00:00"/>
    <x v="0"/>
    <x v="3"/>
    <x v="2"/>
    <s v="R3B"/>
    <n v="1"/>
    <x v="18"/>
    <s v="Canada"/>
    <x v="147"/>
    <x v="1"/>
    <x v="1"/>
    <n v="2"/>
    <s v="Aliqui"/>
    <x v="1"/>
  </r>
  <r>
    <n v="1244"/>
    <d v="2015-05-28T00:00:00"/>
    <x v="0"/>
    <x v="1"/>
    <x v="2"/>
    <s v="R3V"/>
    <n v="1"/>
    <x v="11"/>
    <s v="Canada"/>
    <x v="315"/>
    <x v="0"/>
    <x v="1"/>
    <n v="12"/>
    <s v="Quibus"/>
    <x v="1"/>
  </r>
  <r>
    <n v="2332"/>
    <d v="2015-05-28T00:00:00"/>
    <x v="0"/>
    <x v="1"/>
    <x v="2"/>
    <s v="L5R"/>
    <n v="1"/>
    <x v="152"/>
    <s v="Canada"/>
    <x v="22"/>
    <x v="2"/>
    <x v="4"/>
    <n v="2"/>
    <s v="Aliqui"/>
    <x v="0"/>
  </r>
  <r>
    <n v="981"/>
    <d v="2015-05-28T00:00:00"/>
    <x v="0"/>
    <x v="1"/>
    <x v="2"/>
    <s v="R2W"/>
    <n v="1"/>
    <x v="164"/>
    <s v="Canada"/>
    <x v="209"/>
    <x v="2"/>
    <x v="2"/>
    <n v="8"/>
    <s v="Natura"/>
    <x v="1"/>
  </r>
  <r>
    <n v="1529"/>
    <d v="2015-05-28T00:00:00"/>
    <x v="0"/>
    <x v="1"/>
    <x v="2"/>
    <s v="M6G"/>
    <n v="1"/>
    <x v="13"/>
    <s v="Canada"/>
    <x v="135"/>
    <x v="1"/>
    <x v="1"/>
    <n v="12"/>
    <s v="Quibus"/>
    <x v="0"/>
  </r>
  <r>
    <n v="491"/>
    <d v="2015-05-28T00:00:00"/>
    <x v="0"/>
    <x v="1"/>
    <x v="2"/>
    <s v="H1B"/>
    <n v="1"/>
    <x v="20"/>
    <s v="Canada"/>
    <x v="19"/>
    <x v="2"/>
    <x v="6"/>
    <n v="7"/>
    <s v="VanArsdel"/>
    <x v="2"/>
  </r>
  <r>
    <n v="907"/>
    <d v="2015-04-14T00:00:00"/>
    <x v="0"/>
    <x v="3"/>
    <x v="4"/>
    <s v="T2C"/>
    <n v="1"/>
    <x v="56"/>
    <s v="Canada"/>
    <x v="50"/>
    <x v="2"/>
    <x v="4"/>
    <n v="8"/>
    <s v="Natura"/>
    <x v="3"/>
  </r>
  <r>
    <n v="2091"/>
    <d v="2015-04-14T00:00:00"/>
    <x v="0"/>
    <x v="3"/>
    <x v="4"/>
    <s v="V5P"/>
    <n v="2"/>
    <x v="101"/>
    <s v="Canada"/>
    <x v="316"/>
    <x v="2"/>
    <x v="2"/>
    <n v="4"/>
    <s v="Currus"/>
    <x v="4"/>
  </r>
  <r>
    <n v="2224"/>
    <d v="2015-03-27T00:00:00"/>
    <x v="0"/>
    <x v="4"/>
    <x v="3"/>
    <s v="T6J"/>
    <n v="1"/>
    <x v="148"/>
    <s v="Canada"/>
    <x v="53"/>
    <x v="1"/>
    <x v="1"/>
    <n v="2"/>
    <s v="Aliqui"/>
    <x v="3"/>
  </r>
  <r>
    <n v="506"/>
    <d v="2015-03-28T00:00:00"/>
    <x v="0"/>
    <x v="4"/>
    <x v="6"/>
    <s v="V6G"/>
    <n v="1"/>
    <x v="53"/>
    <s v="Canada"/>
    <x v="58"/>
    <x v="2"/>
    <x v="6"/>
    <n v="7"/>
    <s v="VanArsdel"/>
    <x v="4"/>
  </r>
  <r>
    <n v="927"/>
    <d v="2015-03-29T00:00:00"/>
    <x v="0"/>
    <x v="4"/>
    <x v="1"/>
    <s v="T6G"/>
    <n v="1"/>
    <x v="27"/>
    <s v="Canada"/>
    <x v="27"/>
    <x v="2"/>
    <x v="4"/>
    <n v="8"/>
    <s v="Natura"/>
    <x v="3"/>
  </r>
  <r>
    <n v="2280"/>
    <d v="2015-03-29T00:00:00"/>
    <x v="0"/>
    <x v="4"/>
    <x v="1"/>
    <s v="V5W"/>
    <n v="1"/>
    <x v="149"/>
    <s v="Canada"/>
    <x v="188"/>
    <x v="1"/>
    <x v="5"/>
    <n v="2"/>
    <s v="Aliqui"/>
    <x v="4"/>
  </r>
  <r>
    <n v="2332"/>
    <d v="2015-04-29T00:00:00"/>
    <x v="0"/>
    <x v="3"/>
    <x v="5"/>
    <s v="T5H"/>
    <n v="1"/>
    <x v="170"/>
    <s v="Canada"/>
    <x v="22"/>
    <x v="2"/>
    <x v="4"/>
    <n v="2"/>
    <s v="Aliqui"/>
    <x v="3"/>
  </r>
  <r>
    <n v="1086"/>
    <d v="2015-03-30T00:00:00"/>
    <x v="0"/>
    <x v="4"/>
    <x v="0"/>
    <s v="V7W"/>
    <n v="1"/>
    <x v="97"/>
    <s v="Canada"/>
    <x v="145"/>
    <x v="1"/>
    <x v="1"/>
    <n v="10"/>
    <s v="Pirum"/>
    <x v="4"/>
  </r>
  <r>
    <n v="1228"/>
    <d v="2015-03-30T00:00:00"/>
    <x v="0"/>
    <x v="4"/>
    <x v="0"/>
    <s v="V7W"/>
    <n v="1"/>
    <x v="96"/>
    <s v="Canada"/>
    <x v="206"/>
    <x v="2"/>
    <x v="2"/>
    <n v="10"/>
    <s v="Pirum"/>
    <x v="4"/>
  </r>
  <r>
    <n v="457"/>
    <d v="2015-03-30T00:00:00"/>
    <x v="0"/>
    <x v="4"/>
    <x v="0"/>
    <s v="R2G"/>
    <n v="1"/>
    <x v="49"/>
    <s v="Canada"/>
    <x v="67"/>
    <x v="2"/>
    <x v="6"/>
    <n v="7"/>
    <s v="VanArsdel"/>
    <x v="1"/>
  </r>
  <r>
    <n v="1134"/>
    <d v="2015-03-30T00:00:00"/>
    <x v="0"/>
    <x v="4"/>
    <x v="0"/>
    <s v="T5K"/>
    <n v="1"/>
    <x v="67"/>
    <s v="Canada"/>
    <x v="88"/>
    <x v="2"/>
    <x v="6"/>
    <n v="10"/>
    <s v="Pirum"/>
    <x v="3"/>
  </r>
  <r>
    <n v="2206"/>
    <d v="2015-03-30T00:00:00"/>
    <x v="0"/>
    <x v="4"/>
    <x v="0"/>
    <s v="T6W"/>
    <n v="1"/>
    <x v="16"/>
    <s v="Canada"/>
    <x v="15"/>
    <x v="1"/>
    <x v="1"/>
    <n v="2"/>
    <s v="Aliqui"/>
    <x v="3"/>
  </r>
  <r>
    <n v="407"/>
    <d v="2015-03-30T00:00:00"/>
    <x v="0"/>
    <x v="4"/>
    <x v="0"/>
    <s v="V7Y"/>
    <n v="1"/>
    <x v="74"/>
    <s v="Canada"/>
    <x v="86"/>
    <x v="2"/>
    <x v="6"/>
    <n v="7"/>
    <s v="VanArsdel"/>
    <x v="4"/>
  </r>
  <r>
    <n v="1987"/>
    <d v="2015-03-30T00:00:00"/>
    <x v="0"/>
    <x v="4"/>
    <x v="0"/>
    <s v="R2G"/>
    <n v="1"/>
    <x v="139"/>
    <s v="Canada"/>
    <x v="174"/>
    <x v="1"/>
    <x v="5"/>
    <n v="4"/>
    <s v="Currus"/>
    <x v="1"/>
  </r>
  <r>
    <n v="2396"/>
    <d v="2015-05-10T00:00:00"/>
    <x v="0"/>
    <x v="1"/>
    <x v="1"/>
    <s v="R2C"/>
    <n v="1"/>
    <x v="95"/>
    <s v="Canada"/>
    <x v="104"/>
    <x v="3"/>
    <x v="3"/>
    <n v="2"/>
    <s v="Aliqui"/>
    <x v="1"/>
  </r>
  <r>
    <n v="1229"/>
    <d v="2015-05-10T00:00:00"/>
    <x v="0"/>
    <x v="1"/>
    <x v="1"/>
    <s v="T6M"/>
    <n v="1"/>
    <x v="219"/>
    <s v="Canada"/>
    <x v="275"/>
    <x v="2"/>
    <x v="2"/>
    <n v="10"/>
    <s v="Pirum"/>
    <x v="3"/>
  </r>
  <r>
    <n v="491"/>
    <d v="2015-05-11T00:00:00"/>
    <x v="0"/>
    <x v="1"/>
    <x v="0"/>
    <s v="V6B"/>
    <n v="1"/>
    <x v="20"/>
    <s v="Canada"/>
    <x v="19"/>
    <x v="2"/>
    <x v="6"/>
    <n v="7"/>
    <s v="VanArsdel"/>
    <x v="4"/>
  </r>
  <r>
    <n v="907"/>
    <d v="2015-05-11T00:00:00"/>
    <x v="0"/>
    <x v="1"/>
    <x v="0"/>
    <s v="T2C"/>
    <n v="1"/>
    <x v="70"/>
    <s v="Canada"/>
    <x v="50"/>
    <x v="2"/>
    <x v="4"/>
    <n v="8"/>
    <s v="Natura"/>
    <x v="3"/>
  </r>
  <r>
    <n v="2225"/>
    <d v="2015-05-11T00:00:00"/>
    <x v="0"/>
    <x v="1"/>
    <x v="0"/>
    <s v="V6Z"/>
    <n v="1"/>
    <x v="233"/>
    <s v="Canada"/>
    <x v="52"/>
    <x v="1"/>
    <x v="1"/>
    <n v="2"/>
    <s v="Aliqui"/>
    <x v="4"/>
  </r>
  <r>
    <n v="2331"/>
    <d v="2015-05-11T00:00:00"/>
    <x v="0"/>
    <x v="1"/>
    <x v="0"/>
    <s v="V5Z"/>
    <n v="1"/>
    <x v="254"/>
    <s v="Canada"/>
    <x v="68"/>
    <x v="2"/>
    <x v="4"/>
    <n v="2"/>
    <s v="Aliqui"/>
    <x v="4"/>
  </r>
  <r>
    <n v="959"/>
    <d v="2015-05-11T00:00:00"/>
    <x v="0"/>
    <x v="1"/>
    <x v="0"/>
    <s v="T6K"/>
    <n v="1"/>
    <x v="41"/>
    <s v="Canada"/>
    <x v="41"/>
    <x v="2"/>
    <x v="2"/>
    <n v="8"/>
    <s v="Natura"/>
    <x v="3"/>
  </r>
  <r>
    <n v="609"/>
    <d v="2015-04-16T00:00:00"/>
    <x v="0"/>
    <x v="3"/>
    <x v="2"/>
    <s v="V5Z"/>
    <n v="1"/>
    <x v="182"/>
    <s v="Canada"/>
    <x v="225"/>
    <x v="2"/>
    <x v="2"/>
    <n v="7"/>
    <s v="VanArsdel"/>
    <x v="4"/>
  </r>
  <r>
    <n v="433"/>
    <d v="2015-04-16T00:00:00"/>
    <x v="0"/>
    <x v="3"/>
    <x v="2"/>
    <s v="V5T"/>
    <n v="1"/>
    <x v="49"/>
    <s v="Canada"/>
    <x v="175"/>
    <x v="2"/>
    <x v="6"/>
    <n v="7"/>
    <s v="VanArsdel"/>
    <x v="4"/>
  </r>
  <r>
    <n v="604"/>
    <d v="2015-04-16T00:00:00"/>
    <x v="0"/>
    <x v="3"/>
    <x v="2"/>
    <s v="V6B"/>
    <n v="1"/>
    <x v="35"/>
    <s v="Canada"/>
    <x v="61"/>
    <x v="2"/>
    <x v="2"/>
    <n v="7"/>
    <s v="VanArsdel"/>
    <x v="4"/>
  </r>
  <r>
    <n v="734"/>
    <d v="2015-03-30T00:00:00"/>
    <x v="0"/>
    <x v="4"/>
    <x v="0"/>
    <s v="V7X"/>
    <n v="1"/>
    <x v="23"/>
    <s v="Canada"/>
    <x v="176"/>
    <x v="1"/>
    <x v="1"/>
    <n v="8"/>
    <s v="Natura"/>
    <x v="4"/>
  </r>
  <r>
    <n v="2350"/>
    <d v="2015-03-30T00:00:00"/>
    <x v="0"/>
    <x v="4"/>
    <x v="0"/>
    <s v="T5H"/>
    <n v="1"/>
    <x v="12"/>
    <s v="Canada"/>
    <x v="12"/>
    <x v="2"/>
    <x v="4"/>
    <n v="2"/>
    <s v="Aliqui"/>
    <x v="3"/>
  </r>
  <r>
    <n v="945"/>
    <d v="2015-03-30T00:00:00"/>
    <x v="0"/>
    <x v="4"/>
    <x v="0"/>
    <s v="T6E"/>
    <n v="1"/>
    <x v="2"/>
    <s v="Canada"/>
    <x v="79"/>
    <x v="2"/>
    <x v="2"/>
    <n v="8"/>
    <s v="Natura"/>
    <x v="3"/>
  </r>
  <r>
    <n v="604"/>
    <d v="2015-03-30T00:00:00"/>
    <x v="0"/>
    <x v="4"/>
    <x v="0"/>
    <s v="T1Y"/>
    <n v="1"/>
    <x v="35"/>
    <s v="Canada"/>
    <x v="61"/>
    <x v="2"/>
    <x v="2"/>
    <n v="7"/>
    <s v="VanArsdel"/>
    <x v="3"/>
  </r>
  <r>
    <n v="478"/>
    <d v="2015-03-30T00:00:00"/>
    <x v="0"/>
    <x v="4"/>
    <x v="0"/>
    <s v="V6T"/>
    <n v="1"/>
    <x v="63"/>
    <s v="Canada"/>
    <x v="170"/>
    <x v="2"/>
    <x v="6"/>
    <n v="7"/>
    <s v="VanArsdel"/>
    <x v="4"/>
  </r>
  <r>
    <n v="1180"/>
    <d v="2015-05-17T00:00:00"/>
    <x v="0"/>
    <x v="1"/>
    <x v="1"/>
    <s v="T6V"/>
    <n v="1"/>
    <x v="35"/>
    <s v="Canada"/>
    <x v="31"/>
    <x v="2"/>
    <x v="4"/>
    <n v="10"/>
    <s v="Pirum"/>
    <x v="3"/>
  </r>
  <r>
    <n v="2045"/>
    <d v="2015-04-30T00:00:00"/>
    <x v="0"/>
    <x v="3"/>
    <x v="2"/>
    <s v="V6T"/>
    <n v="1"/>
    <x v="27"/>
    <s v="Canada"/>
    <x v="118"/>
    <x v="2"/>
    <x v="4"/>
    <n v="4"/>
    <s v="Currus"/>
    <x v="4"/>
  </r>
  <r>
    <n v="496"/>
    <d v="2015-04-30T00:00:00"/>
    <x v="0"/>
    <x v="3"/>
    <x v="2"/>
    <s v="V6Z"/>
    <n v="1"/>
    <x v="107"/>
    <s v="Canada"/>
    <x v="87"/>
    <x v="2"/>
    <x v="6"/>
    <n v="7"/>
    <s v="VanArsdel"/>
    <x v="4"/>
  </r>
  <r>
    <n v="636"/>
    <d v="2015-04-30T00:00:00"/>
    <x v="0"/>
    <x v="3"/>
    <x v="2"/>
    <s v="T6S"/>
    <n v="1"/>
    <x v="86"/>
    <s v="Canada"/>
    <x v="77"/>
    <x v="2"/>
    <x v="2"/>
    <n v="7"/>
    <s v="VanArsdel"/>
    <x v="3"/>
  </r>
  <r>
    <n v="826"/>
    <d v="2015-05-28T00:00:00"/>
    <x v="0"/>
    <x v="1"/>
    <x v="2"/>
    <s v="T1Y"/>
    <n v="1"/>
    <x v="69"/>
    <s v="Canada"/>
    <x v="81"/>
    <x v="2"/>
    <x v="6"/>
    <n v="8"/>
    <s v="Natura"/>
    <x v="3"/>
  </r>
  <r>
    <n v="1129"/>
    <d v="2015-05-28T00:00:00"/>
    <x v="0"/>
    <x v="1"/>
    <x v="2"/>
    <s v="T2Y"/>
    <n v="1"/>
    <x v="34"/>
    <s v="Canada"/>
    <x v="34"/>
    <x v="2"/>
    <x v="6"/>
    <n v="10"/>
    <s v="Pirum"/>
    <x v="3"/>
  </r>
  <r>
    <n v="1009"/>
    <d v="2015-05-28T00:00:00"/>
    <x v="0"/>
    <x v="1"/>
    <x v="2"/>
    <s v="V5Z"/>
    <n v="1"/>
    <x v="113"/>
    <s v="Canada"/>
    <x v="129"/>
    <x v="3"/>
    <x v="3"/>
    <n v="8"/>
    <s v="Natura"/>
    <x v="4"/>
  </r>
  <r>
    <n v="1392"/>
    <d v="2015-05-28T00:00:00"/>
    <x v="0"/>
    <x v="1"/>
    <x v="2"/>
    <s v="T2X"/>
    <n v="1"/>
    <x v="85"/>
    <s v="Canada"/>
    <x v="212"/>
    <x v="1"/>
    <x v="1"/>
    <n v="12"/>
    <s v="Quibus"/>
    <x v="3"/>
  </r>
  <r>
    <n v="2354"/>
    <d v="2015-05-28T00:00:00"/>
    <x v="0"/>
    <x v="1"/>
    <x v="2"/>
    <s v="T2Y"/>
    <n v="1"/>
    <x v="66"/>
    <s v="Canada"/>
    <x v="117"/>
    <x v="2"/>
    <x v="2"/>
    <n v="2"/>
    <s v="Aliqui"/>
    <x v="3"/>
  </r>
  <r>
    <n v="1907"/>
    <d v="2015-05-28T00:00:00"/>
    <x v="0"/>
    <x v="1"/>
    <x v="2"/>
    <s v="T5H"/>
    <n v="1"/>
    <x v="49"/>
    <s v="Canada"/>
    <x v="317"/>
    <x v="2"/>
    <x v="2"/>
    <n v="6"/>
    <s v="Leo"/>
    <x v="3"/>
  </r>
  <r>
    <n v="506"/>
    <d v="2015-05-28T00:00:00"/>
    <x v="0"/>
    <x v="1"/>
    <x v="2"/>
    <s v="V6Z"/>
    <n v="1"/>
    <x v="53"/>
    <s v="Canada"/>
    <x v="58"/>
    <x v="2"/>
    <x v="6"/>
    <n v="7"/>
    <s v="VanArsdel"/>
    <x v="4"/>
  </r>
  <r>
    <n v="2388"/>
    <d v="2015-04-21T00:00:00"/>
    <x v="0"/>
    <x v="3"/>
    <x v="4"/>
    <s v="T2C"/>
    <n v="1"/>
    <x v="125"/>
    <s v="Canada"/>
    <x v="171"/>
    <x v="2"/>
    <x v="2"/>
    <n v="2"/>
    <s v="Aliqui"/>
    <x v="3"/>
  </r>
  <r>
    <n v="674"/>
    <d v="2015-04-22T00:00:00"/>
    <x v="0"/>
    <x v="3"/>
    <x v="5"/>
    <s v="V5Z"/>
    <n v="1"/>
    <x v="2"/>
    <s v="Canada"/>
    <x v="32"/>
    <x v="2"/>
    <x v="2"/>
    <n v="7"/>
    <s v="VanArsdel"/>
    <x v="4"/>
  </r>
  <r>
    <n v="2389"/>
    <d v="2015-04-22T00:00:00"/>
    <x v="0"/>
    <x v="3"/>
    <x v="5"/>
    <s v="V5N"/>
    <n v="1"/>
    <x v="255"/>
    <s v="Canada"/>
    <x v="318"/>
    <x v="2"/>
    <x v="2"/>
    <n v="2"/>
    <s v="Aliqui"/>
    <x v="4"/>
  </r>
  <r>
    <n v="1070"/>
    <d v="2015-04-22T00:00:00"/>
    <x v="0"/>
    <x v="3"/>
    <x v="5"/>
    <s v="V6Z"/>
    <n v="1"/>
    <x v="17"/>
    <s v="Canada"/>
    <x v="319"/>
    <x v="1"/>
    <x v="1"/>
    <n v="10"/>
    <s v="Pirum"/>
    <x v="4"/>
  </r>
  <r>
    <n v="1053"/>
    <d v="2015-04-30T00:00:00"/>
    <x v="0"/>
    <x v="3"/>
    <x v="2"/>
    <s v="V7W"/>
    <n v="1"/>
    <x v="174"/>
    <s v="Canada"/>
    <x v="218"/>
    <x v="0"/>
    <x v="0"/>
    <n v="10"/>
    <s v="Pirum"/>
    <x v="4"/>
  </r>
  <r>
    <n v="207"/>
    <d v="2015-04-30T00:00:00"/>
    <x v="0"/>
    <x v="3"/>
    <x v="2"/>
    <s v="T5J"/>
    <n v="1"/>
    <x v="99"/>
    <s v="Canada"/>
    <x v="109"/>
    <x v="2"/>
    <x v="6"/>
    <n v="3"/>
    <s v="Barba"/>
    <x v="3"/>
  </r>
  <r>
    <n v="549"/>
    <d v="2015-04-30T00:00:00"/>
    <x v="0"/>
    <x v="3"/>
    <x v="2"/>
    <s v="V6S"/>
    <n v="1"/>
    <x v="105"/>
    <s v="Canada"/>
    <x v="116"/>
    <x v="2"/>
    <x v="2"/>
    <n v="7"/>
    <s v="VanArsdel"/>
    <x v="4"/>
  </r>
  <r>
    <n v="2055"/>
    <d v="2015-03-30T00:00:00"/>
    <x v="0"/>
    <x v="4"/>
    <x v="0"/>
    <s v="T3G"/>
    <n v="1"/>
    <x v="56"/>
    <s v="Canada"/>
    <x v="62"/>
    <x v="2"/>
    <x v="4"/>
    <n v="4"/>
    <s v="Currus"/>
    <x v="3"/>
  </r>
  <r>
    <n v="2086"/>
    <d v="2015-03-30T00:00:00"/>
    <x v="0"/>
    <x v="4"/>
    <x v="0"/>
    <s v="T5Y"/>
    <n v="1"/>
    <x v="158"/>
    <s v="Canada"/>
    <x v="202"/>
    <x v="2"/>
    <x v="2"/>
    <n v="4"/>
    <s v="Currus"/>
    <x v="3"/>
  </r>
  <r>
    <n v="491"/>
    <d v="2015-03-30T00:00:00"/>
    <x v="0"/>
    <x v="4"/>
    <x v="0"/>
    <s v="R2C"/>
    <n v="1"/>
    <x v="107"/>
    <s v="Canada"/>
    <x v="19"/>
    <x v="2"/>
    <x v="6"/>
    <n v="7"/>
    <s v="VanArsdel"/>
    <x v="1"/>
  </r>
  <r>
    <n v="733"/>
    <d v="2015-03-30T00:00:00"/>
    <x v="0"/>
    <x v="4"/>
    <x v="0"/>
    <s v="V7X"/>
    <n v="1"/>
    <x v="23"/>
    <s v="Canada"/>
    <x v="65"/>
    <x v="1"/>
    <x v="1"/>
    <n v="8"/>
    <s v="Natura"/>
    <x v="4"/>
  </r>
  <r>
    <n v="1085"/>
    <d v="2015-03-30T00:00:00"/>
    <x v="0"/>
    <x v="4"/>
    <x v="0"/>
    <s v="V7W"/>
    <n v="1"/>
    <x v="97"/>
    <s v="Canada"/>
    <x v="189"/>
    <x v="1"/>
    <x v="1"/>
    <n v="10"/>
    <s v="Pirum"/>
    <x v="4"/>
  </r>
  <r>
    <n v="1183"/>
    <d v="2015-03-30T00:00:00"/>
    <x v="0"/>
    <x v="4"/>
    <x v="0"/>
    <s v="V7X"/>
    <n v="1"/>
    <x v="186"/>
    <s v="Canada"/>
    <x v="121"/>
    <x v="2"/>
    <x v="4"/>
    <n v="10"/>
    <s v="Pirum"/>
    <x v="4"/>
  </r>
  <r>
    <n v="202"/>
    <d v="2015-04-22T00:00:00"/>
    <x v="0"/>
    <x v="3"/>
    <x v="5"/>
    <s v="V6S"/>
    <n v="1"/>
    <x v="122"/>
    <s v="Canada"/>
    <x v="144"/>
    <x v="2"/>
    <x v="6"/>
    <n v="3"/>
    <s v="Barba"/>
    <x v="4"/>
  </r>
  <r>
    <n v="1069"/>
    <d v="2015-04-22T00:00:00"/>
    <x v="0"/>
    <x v="3"/>
    <x v="5"/>
    <s v="V6Z"/>
    <n v="1"/>
    <x v="17"/>
    <s v="Canada"/>
    <x v="320"/>
    <x v="1"/>
    <x v="1"/>
    <n v="10"/>
    <s v="Pirum"/>
    <x v="4"/>
  </r>
  <r>
    <n v="438"/>
    <d v="2015-04-22T00:00:00"/>
    <x v="0"/>
    <x v="3"/>
    <x v="5"/>
    <s v="T5K"/>
    <n v="1"/>
    <x v="49"/>
    <s v="Canada"/>
    <x v="54"/>
    <x v="2"/>
    <x v="6"/>
    <n v="7"/>
    <s v="VanArsdel"/>
    <x v="3"/>
  </r>
  <r>
    <n v="438"/>
    <d v="2015-04-23T00:00:00"/>
    <x v="0"/>
    <x v="3"/>
    <x v="2"/>
    <s v="V6M"/>
    <n v="1"/>
    <x v="49"/>
    <s v="Canada"/>
    <x v="54"/>
    <x v="2"/>
    <x v="6"/>
    <n v="7"/>
    <s v="VanArsdel"/>
    <x v="4"/>
  </r>
  <r>
    <n v="487"/>
    <d v="2015-04-23T00:00:00"/>
    <x v="0"/>
    <x v="3"/>
    <x v="2"/>
    <s v="T6E"/>
    <n v="1"/>
    <x v="21"/>
    <s v="Canada"/>
    <x v="21"/>
    <x v="2"/>
    <x v="6"/>
    <n v="7"/>
    <s v="VanArsdel"/>
    <x v="3"/>
  </r>
  <r>
    <n v="2396"/>
    <d v="2015-05-27T00:00:00"/>
    <x v="0"/>
    <x v="1"/>
    <x v="5"/>
    <s v="T3C"/>
    <n v="1"/>
    <x v="14"/>
    <s v="Canada"/>
    <x v="104"/>
    <x v="3"/>
    <x v="3"/>
    <n v="2"/>
    <s v="Aliqui"/>
    <x v="3"/>
  </r>
  <r>
    <n v="2332"/>
    <d v="2015-05-27T00:00:00"/>
    <x v="0"/>
    <x v="1"/>
    <x v="5"/>
    <s v="T5H"/>
    <n v="1"/>
    <x v="15"/>
    <s v="Canada"/>
    <x v="22"/>
    <x v="2"/>
    <x v="4"/>
    <n v="2"/>
    <s v="Aliqui"/>
    <x v="3"/>
  </r>
  <r>
    <n v="659"/>
    <d v="2015-05-27T00:00:00"/>
    <x v="0"/>
    <x v="1"/>
    <x v="5"/>
    <s v="V6S"/>
    <n v="1"/>
    <x v="160"/>
    <s v="Canada"/>
    <x v="166"/>
    <x v="2"/>
    <x v="2"/>
    <n v="7"/>
    <s v="VanArsdel"/>
    <x v="4"/>
  </r>
  <r>
    <n v="1182"/>
    <d v="2015-05-27T00:00:00"/>
    <x v="0"/>
    <x v="1"/>
    <x v="5"/>
    <s v="T6H"/>
    <n v="1"/>
    <x v="84"/>
    <s v="Canada"/>
    <x v="97"/>
    <x v="2"/>
    <x v="4"/>
    <n v="10"/>
    <s v="Pirum"/>
    <x v="3"/>
  </r>
  <r>
    <n v="491"/>
    <d v="2015-04-19T00:00:00"/>
    <x v="0"/>
    <x v="3"/>
    <x v="1"/>
    <s v="V6E"/>
    <n v="1"/>
    <x v="20"/>
    <s v="Canada"/>
    <x v="19"/>
    <x v="2"/>
    <x v="6"/>
    <n v="7"/>
    <s v="VanArsdel"/>
    <x v="4"/>
  </r>
  <r>
    <n v="1129"/>
    <d v="2015-04-19T00:00:00"/>
    <x v="0"/>
    <x v="3"/>
    <x v="1"/>
    <s v="V5V"/>
    <n v="1"/>
    <x v="34"/>
    <s v="Canada"/>
    <x v="34"/>
    <x v="2"/>
    <x v="6"/>
    <n v="10"/>
    <s v="Pirum"/>
    <x v="4"/>
  </r>
  <r>
    <n v="604"/>
    <d v="2015-04-19T00:00:00"/>
    <x v="0"/>
    <x v="3"/>
    <x v="1"/>
    <s v="V5X"/>
    <n v="1"/>
    <x v="35"/>
    <s v="Canada"/>
    <x v="61"/>
    <x v="2"/>
    <x v="2"/>
    <n v="7"/>
    <s v="VanArsdel"/>
    <x v="4"/>
  </r>
  <r>
    <n v="945"/>
    <d v="2015-04-19T00:00:00"/>
    <x v="0"/>
    <x v="3"/>
    <x v="1"/>
    <s v="T5Y"/>
    <n v="1"/>
    <x v="2"/>
    <s v="Canada"/>
    <x v="79"/>
    <x v="2"/>
    <x v="2"/>
    <n v="8"/>
    <s v="Natura"/>
    <x v="3"/>
  </r>
  <r>
    <n v="1343"/>
    <d v="2015-04-19T00:00:00"/>
    <x v="0"/>
    <x v="3"/>
    <x v="1"/>
    <s v="V5V"/>
    <n v="2"/>
    <x v="195"/>
    <s v="Canada"/>
    <x v="154"/>
    <x v="1"/>
    <x v="1"/>
    <n v="12"/>
    <s v="Quibus"/>
    <x v="4"/>
  </r>
  <r>
    <n v="1129"/>
    <d v="2015-04-19T00:00:00"/>
    <x v="0"/>
    <x v="3"/>
    <x v="1"/>
    <s v="V6H"/>
    <n v="1"/>
    <x v="34"/>
    <s v="Canada"/>
    <x v="34"/>
    <x v="2"/>
    <x v="6"/>
    <n v="10"/>
    <s v="Pirum"/>
    <x v="4"/>
  </r>
  <r>
    <n v="1995"/>
    <d v="2015-03-22T00:00:00"/>
    <x v="0"/>
    <x v="4"/>
    <x v="1"/>
    <s v="V5Z"/>
    <n v="1"/>
    <x v="136"/>
    <s v="Canada"/>
    <x v="167"/>
    <x v="2"/>
    <x v="6"/>
    <n v="4"/>
    <s v="Currus"/>
    <x v="4"/>
  </r>
  <r>
    <n v="407"/>
    <d v="2015-03-26T00:00:00"/>
    <x v="0"/>
    <x v="4"/>
    <x v="2"/>
    <s v="T6T"/>
    <n v="1"/>
    <x v="74"/>
    <s v="Canada"/>
    <x v="86"/>
    <x v="2"/>
    <x v="6"/>
    <n v="7"/>
    <s v="VanArsdel"/>
    <x v="3"/>
  </r>
  <r>
    <n v="491"/>
    <d v="2015-03-26T00:00:00"/>
    <x v="0"/>
    <x v="4"/>
    <x v="2"/>
    <s v="T6T"/>
    <n v="1"/>
    <x v="20"/>
    <s v="Canada"/>
    <x v="19"/>
    <x v="2"/>
    <x v="6"/>
    <n v="7"/>
    <s v="VanArsdel"/>
    <x v="3"/>
  </r>
  <r>
    <n v="974"/>
    <d v="2015-04-30T00:00:00"/>
    <x v="0"/>
    <x v="3"/>
    <x v="2"/>
    <s v="T3B"/>
    <n v="1"/>
    <x v="256"/>
    <s v="Canada"/>
    <x v="321"/>
    <x v="2"/>
    <x v="2"/>
    <n v="8"/>
    <s v="Natura"/>
    <x v="3"/>
  </r>
  <r>
    <n v="1191"/>
    <d v="2015-04-30T00:00:00"/>
    <x v="0"/>
    <x v="3"/>
    <x v="2"/>
    <s v="V6L"/>
    <n v="1"/>
    <x v="219"/>
    <s v="Canada"/>
    <x v="70"/>
    <x v="2"/>
    <x v="4"/>
    <n v="10"/>
    <s v="Pirum"/>
    <x v="4"/>
  </r>
  <r>
    <n v="2098"/>
    <d v="2015-04-30T00:00:00"/>
    <x v="0"/>
    <x v="3"/>
    <x v="2"/>
    <s v="V6G"/>
    <n v="1"/>
    <x v="142"/>
    <s v="Canada"/>
    <x v="322"/>
    <x v="3"/>
    <x v="3"/>
    <n v="4"/>
    <s v="Currus"/>
    <x v="4"/>
  </r>
  <r>
    <n v="200"/>
    <d v="2015-05-01T00:00:00"/>
    <x v="0"/>
    <x v="1"/>
    <x v="3"/>
    <s v="T5J"/>
    <n v="1"/>
    <x v="257"/>
    <s v="Canada"/>
    <x v="323"/>
    <x v="2"/>
    <x v="6"/>
    <n v="3"/>
    <s v="Barba"/>
    <x v="3"/>
  </r>
  <r>
    <n v="2361"/>
    <d v="2015-06-08T00:00:00"/>
    <x v="0"/>
    <x v="2"/>
    <x v="0"/>
    <s v="T3G"/>
    <n v="1"/>
    <x v="258"/>
    <s v="Canada"/>
    <x v="90"/>
    <x v="2"/>
    <x v="2"/>
    <n v="2"/>
    <s v="Aliqui"/>
    <x v="3"/>
  </r>
  <r>
    <n v="1912"/>
    <d v="2015-06-08T00:00:00"/>
    <x v="0"/>
    <x v="2"/>
    <x v="0"/>
    <s v="V5V"/>
    <n v="1"/>
    <x v="162"/>
    <s v="Canada"/>
    <x v="324"/>
    <x v="0"/>
    <x v="0"/>
    <n v="4"/>
    <s v="Currus"/>
    <x v="4"/>
  </r>
  <r>
    <n v="1191"/>
    <d v="2015-06-09T00:00:00"/>
    <x v="0"/>
    <x v="2"/>
    <x v="4"/>
    <s v="V5V"/>
    <n v="1"/>
    <x v="219"/>
    <s v="Canada"/>
    <x v="70"/>
    <x v="2"/>
    <x v="4"/>
    <n v="10"/>
    <s v="Pirum"/>
    <x v="4"/>
  </r>
  <r>
    <n v="1077"/>
    <d v="2015-06-09T00:00:00"/>
    <x v="0"/>
    <x v="2"/>
    <x v="4"/>
    <s v="T6C"/>
    <n v="1"/>
    <x v="226"/>
    <s v="Canada"/>
    <x v="47"/>
    <x v="1"/>
    <x v="1"/>
    <n v="10"/>
    <s v="Pirum"/>
    <x v="3"/>
  </r>
  <r>
    <n v="2055"/>
    <d v="2015-06-09T00:00:00"/>
    <x v="0"/>
    <x v="2"/>
    <x v="4"/>
    <s v="T2X"/>
    <n v="1"/>
    <x v="56"/>
    <s v="Canada"/>
    <x v="62"/>
    <x v="2"/>
    <x v="4"/>
    <n v="4"/>
    <s v="Currus"/>
    <x v="3"/>
  </r>
  <r>
    <n v="1078"/>
    <d v="2015-06-09T00:00:00"/>
    <x v="0"/>
    <x v="2"/>
    <x v="4"/>
    <s v="T6C"/>
    <n v="1"/>
    <x v="226"/>
    <s v="Canada"/>
    <x v="48"/>
    <x v="1"/>
    <x v="1"/>
    <n v="10"/>
    <s v="Pirum"/>
    <x v="3"/>
  </r>
  <r>
    <n v="794"/>
    <d v="2015-06-10T00:00:00"/>
    <x v="0"/>
    <x v="2"/>
    <x v="5"/>
    <s v="R2G"/>
    <n v="1"/>
    <x v="14"/>
    <s v="Canada"/>
    <x v="98"/>
    <x v="1"/>
    <x v="1"/>
    <n v="8"/>
    <s v="Natura"/>
    <x v="1"/>
  </r>
  <r>
    <n v="506"/>
    <d v="2015-06-10T00:00:00"/>
    <x v="0"/>
    <x v="2"/>
    <x v="5"/>
    <s v="V6S"/>
    <n v="1"/>
    <x v="53"/>
    <s v="Canada"/>
    <x v="58"/>
    <x v="2"/>
    <x v="6"/>
    <n v="7"/>
    <s v="VanArsdel"/>
    <x v="4"/>
  </r>
  <r>
    <n v="676"/>
    <d v="2015-06-10T00:00:00"/>
    <x v="0"/>
    <x v="2"/>
    <x v="5"/>
    <s v="T5B"/>
    <n v="1"/>
    <x v="112"/>
    <s v="Canada"/>
    <x v="157"/>
    <x v="2"/>
    <x v="2"/>
    <n v="7"/>
    <s v="VanArsdel"/>
    <x v="3"/>
  </r>
  <r>
    <n v="793"/>
    <d v="2015-06-10T00:00:00"/>
    <x v="0"/>
    <x v="2"/>
    <x v="5"/>
    <s v="R2G"/>
    <n v="1"/>
    <x v="14"/>
    <s v="Canada"/>
    <x v="96"/>
    <x v="1"/>
    <x v="1"/>
    <n v="8"/>
    <s v="Natura"/>
    <x v="1"/>
  </r>
  <r>
    <n v="993"/>
    <d v="2015-06-11T00:00:00"/>
    <x v="0"/>
    <x v="2"/>
    <x v="2"/>
    <s v="T1Y"/>
    <n v="1"/>
    <x v="0"/>
    <s v="Canada"/>
    <x v="10"/>
    <x v="2"/>
    <x v="2"/>
    <n v="8"/>
    <s v="Natura"/>
    <x v="3"/>
  </r>
  <r>
    <n v="676"/>
    <d v="2015-05-15T00:00:00"/>
    <x v="0"/>
    <x v="1"/>
    <x v="3"/>
    <s v="V5V"/>
    <n v="1"/>
    <x v="112"/>
    <s v="Canada"/>
    <x v="157"/>
    <x v="2"/>
    <x v="2"/>
    <n v="7"/>
    <s v="VanArsdel"/>
    <x v="4"/>
  </r>
  <r>
    <n v="478"/>
    <d v="2015-04-12T00:00:00"/>
    <x v="0"/>
    <x v="3"/>
    <x v="1"/>
    <s v="V7W"/>
    <n v="1"/>
    <x v="63"/>
    <s v="Canada"/>
    <x v="170"/>
    <x v="2"/>
    <x v="6"/>
    <n v="7"/>
    <s v="VanArsdel"/>
    <x v="4"/>
  </r>
  <r>
    <n v="2332"/>
    <d v="2015-04-12T00:00:00"/>
    <x v="0"/>
    <x v="3"/>
    <x v="1"/>
    <s v="V7Y"/>
    <n v="1"/>
    <x v="152"/>
    <s v="Canada"/>
    <x v="22"/>
    <x v="2"/>
    <x v="4"/>
    <n v="2"/>
    <s v="Aliqui"/>
    <x v="4"/>
  </r>
  <r>
    <n v="1182"/>
    <d v="2015-04-13T00:00:00"/>
    <x v="0"/>
    <x v="3"/>
    <x v="0"/>
    <s v="V6H"/>
    <n v="1"/>
    <x v="82"/>
    <s v="Canada"/>
    <x v="97"/>
    <x v="2"/>
    <x v="4"/>
    <n v="10"/>
    <s v="Pirum"/>
    <x v="4"/>
  </r>
  <r>
    <n v="407"/>
    <d v="2015-04-13T00:00:00"/>
    <x v="0"/>
    <x v="3"/>
    <x v="0"/>
    <s v="T6T"/>
    <n v="1"/>
    <x v="74"/>
    <s v="Canada"/>
    <x v="86"/>
    <x v="2"/>
    <x v="6"/>
    <n v="7"/>
    <s v="VanArsdel"/>
    <x v="3"/>
  </r>
  <r>
    <n v="545"/>
    <d v="2015-03-22T00:00:00"/>
    <x v="0"/>
    <x v="4"/>
    <x v="1"/>
    <s v="V6J"/>
    <n v="1"/>
    <x v="102"/>
    <s v="Canada"/>
    <x v="113"/>
    <x v="2"/>
    <x v="2"/>
    <n v="7"/>
    <s v="VanArsdel"/>
    <x v="4"/>
  </r>
  <r>
    <n v="1347"/>
    <d v="2015-03-22T00:00:00"/>
    <x v="0"/>
    <x v="4"/>
    <x v="1"/>
    <s v="T5Z"/>
    <n v="1"/>
    <x v="87"/>
    <s v="Canada"/>
    <x v="213"/>
    <x v="1"/>
    <x v="1"/>
    <n v="12"/>
    <s v="Quibus"/>
    <x v="3"/>
  </r>
  <r>
    <n v="2269"/>
    <d v="2015-03-22T00:00:00"/>
    <x v="0"/>
    <x v="4"/>
    <x v="1"/>
    <s v="T6G"/>
    <n v="1"/>
    <x v="173"/>
    <s v="Canada"/>
    <x v="220"/>
    <x v="1"/>
    <x v="5"/>
    <n v="2"/>
    <s v="Aliqui"/>
    <x v="3"/>
  </r>
  <r>
    <n v="996"/>
    <d v="2015-03-22T00:00:00"/>
    <x v="0"/>
    <x v="4"/>
    <x v="1"/>
    <s v="T6E"/>
    <n v="1"/>
    <x v="259"/>
    <s v="Canada"/>
    <x v="60"/>
    <x v="2"/>
    <x v="2"/>
    <n v="8"/>
    <s v="Natura"/>
    <x v="3"/>
  </r>
  <r>
    <n v="1175"/>
    <d v="2015-03-22T00:00:00"/>
    <x v="0"/>
    <x v="4"/>
    <x v="1"/>
    <s v="T3G"/>
    <n v="1"/>
    <x v="180"/>
    <s v="Canada"/>
    <x v="158"/>
    <x v="2"/>
    <x v="4"/>
    <n v="10"/>
    <s v="Pirum"/>
    <x v="3"/>
  </r>
  <r>
    <n v="506"/>
    <d v="2015-03-23T00:00:00"/>
    <x v="0"/>
    <x v="4"/>
    <x v="0"/>
    <s v="T6E"/>
    <n v="1"/>
    <x v="53"/>
    <s v="Canada"/>
    <x v="58"/>
    <x v="2"/>
    <x v="6"/>
    <n v="7"/>
    <s v="VanArsdel"/>
    <x v="3"/>
  </r>
  <r>
    <n v="244"/>
    <d v="2015-03-23T00:00:00"/>
    <x v="0"/>
    <x v="4"/>
    <x v="0"/>
    <s v="R2G"/>
    <n v="1"/>
    <x v="25"/>
    <s v="Canada"/>
    <x v="25"/>
    <x v="2"/>
    <x v="7"/>
    <n v="5"/>
    <s v="Fama"/>
    <x v="1"/>
  </r>
  <r>
    <n v="959"/>
    <d v="2015-03-26T00:00:00"/>
    <x v="0"/>
    <x v="4"/>
    <x v="2"/>
    <s v="T3C"/>
    <n v="1"/>
    <x v="41"/>
    <s v="Canada"/>
    <x v="41"/>
    <x v="2"/>
    <x v="2"/>
    <n v="8"/>
    <s v="Natura"/>
    <x v="3"/>
  </r>
  <r>
    <n v="2262"/>
    <d v="2015-03-26T00:00:00"/>
    <x v="0"/>
    <x v="4"/>
    <x v="2"/>
    <s v="T6W"/>
    <n v="1"/>
    <x v="44"/>
    <s v="Canada"/>
    <x v="325"/>
    <x v="1"/>
    <x v="1"/>
    <n v="2"/>
    <s v="Aliqui"/>
    <x v="3"/>
  </r>
  <r>
    <n v="2225"/>
    <d v="2015-03-27T00:00:00"/>
    <x v="0"/>
    <x v="4"/>
    <x v="3"/>
    <s v="T6J"/>
    <n v="1"/>
    <x v="148"/>
    <s v="Canada"/>
    <x v="52"/>
    <x v="1"/>
    <x v="1"/>
    <n v="2"/>
    <s v="Aliqui"/>
    <x v="3"/>
  </r>
  <r>
    <n v="945"/>
    <d v="2015-05-15T00:00:00"/>
    <x v="0"/>
    <x v="1"/>
    <x v="3"/>
    <s v="V5Z"/>
    <n v="1"/>
    <x v="2"/>
    <s v="Canada"/>
    <x v="79"/>
    <x v="2"/>
    <x v="2"/>
    <n v="8"/>
    <s v="Natura"/>
    <x v="4"/>
  </r>
  <r>
    <n v="1875"/>
    <d v="2015-05-17T00:00:00"/>
    <x v="0"/>
    <x v="1"/>
    <x v="1"/>
    <s v="T6S"/>
    <n v="1"/>
    <x v="240"/>
    <s v="Canada"/>
    <x v="303"/>
    <x v="2"/>
    <x v="6"/>
    <n v="6"/>
    <s v="Leo"/>
    <x v="3"/>
  </r>
  <r>
    <n v="2277"/>
    <d v="2015-06-15T00:00:00"/>
    <x v="0"/>
    <x v="2"/>
    <x v="0"/>
    <s v="T5K"/>
    <n v="1"/>
    <x v="260"/>
    <s v="Canada"/>
    <x v="241"/>
    <x v="1"/>
    <x v="5"/>
    <n v="2"/>
    <s v="Aliqui"/>
    <x v="3"/>
  </r>
  <r>
    <n v="438"/>
    <d v="2015-06-15T00:00:00"/>
    <x v="0"/>
    <x v="2"/>
    <x v="0"/>
    <s v="V6R"/>
    <n v="1"/>
    <x v="49"/>
    <s v="Canada"/>
    <x v="54"/>
    <x v="2"/>
    <x v="6"/>
    <n v="7"/>
    <s v="VanArsdel"/>
    <x v="4"/>
  </r>
  <r>
    <n v="963"/>
    <d v="2015-06-16T00:00:00"/>
    <x v="0"/>
    <x v="2"/>
    <x v="4"/>
    <s v="V6G"/>
    <n v="1"/>
    <x v="36"/>
    <s v="Canada"/>
    <x v="138"/>
    <x v="2"/>
    <x v="2"/>
    <n v="8"/>
    <s v="Natura"/>
    <x v="4"/>
  </r>
  <r>
    <n v="993"/>
    <d v="2015-06-16T00:00:00"/>
    <x v="0"/>
    <x v="2"/>
    <x v="4"/>
    <s v="T6G"/>
    <n v="1"/>
    <x v="10"/>
    <s v="Canada"/>
    <x v="10"/>
    <x v="2"/>
    <x v="2"/>
    <n v="8"/>
    <s v="Natura"/>
    <x v="3"/>
  </r>
  <r>
    <n v="1129"/>
    <d v="2015-06-16T00:00:00"/>
    <x v="0"/>
    <x v="2"/>
    <x v="4"/>
    <s v="T6E"/>
    <n v="1"/>
    <x v="261"/>
    <s v="Canada"/>
    <x v="34"/>
    <x v="2"/>
    <x v="6"/>
    <n v="10"/>
    <s v="Pirum"/>
    <x v="3"/>
  </r>
  <r>
    <n v="604"/>
    <d v="2015-06-16T00:00:00"/>
    <x v="0"/>
    <x v="2"/>
    <x v="4"/>
    <s v="R2C"/>
    <n v="1"/>
    <x v="35"/>
    <s v="Canada"/>
    <x v="61"/>
    <x v="2"/>
    <x v="2"/>
    <n v="7"/>
    <s v="VanArsdel"/>
    <x v="1"/>
  </r>
  <r>
    <n v="496"/>
    <d v="2015-06-17T00:00:00"/>
    <x v="0"/>
    <x v="2"/>
    <x v="5"/>
    <s v="T5L"/>
    <n v="1"/>
    <x v="107"/>
    <s v="Canada"/>
    <x v="87"/>
    <x v="2"/>
    <x v="6"/>
    <n v="7"/>
    <s v="VanArsdel"/>
    <x v="3"/>
  </r>
  <r>
    <n v="942"/>
    <d v="2015-06-17T00:00:00"/>
    <x v="0"/>
    <x v="2"/>
    <x v="5"/>
    <s v="T5W"/>
    <n v="1"/>
    <x v="30"/>
    <s v="Canada"/>
    <x v="30"/>
    <x v="2"/>
    <x v="2"/>
    <n v="8"/>
    <s v="Natura"/>
    <x v="3"/>
  </r>
  <r>
    <n v="438"/>
    <d v="2015-06-03T00:00:00"/>
    <x v="0"/>
    <x v="2"/>
    <x v="5"/>
    <s v="R2L"/>
    <n v="1"/>
    <x v="49"/>
    <s v="Canada"/>
    <x v="54"/>
    <x v="2"/>
    <x v="6"/>
    <n v="7"/>
    <s v="VanArsdel"/>
    <x v="1"/>
  </r>
  <r>
    <n v="604"/>
    <d v="2015-06-11T00:00:00"/>
    <x v="0"/>
    <x v="2"/>
    <x v="2"/>
    <s v="T3G"/>
    <n v="1"/>
    <x v="35"/>
    <s v="Canada"/>
    <x v="61"/>
    <x v="2"/>
    <x v="2"/>
    <n v="7"/>
    <s v="VanArsdel"/>
    <x v="3"/>
  </r>
  <r>
    <n v="520"/>
    <d v="2015-06-11T00:00:00"/>
    <x v="0"/>
    <x v="2"/>
    <x v="2"/>
    <s v="T2C"/>
    <n v="1"/>
    <x v="165"/>
    <s v="Canada"/>
    <x v="210"/>
    <x v="2"/>
    <x v="4"/>
    <n v="7"/>
    <s v="VanArsdel"/>
    <x v="3"/>
  </r>
  <r>
    <n v="1182"/>
    <d v="2015-06-28T00:00:00"/>
    <x v="0"/>
    <x v="2"/>
    <x v="1"/>
    <s v="V7Y"/>
    <n v="1"/>
    <x v="84"/>
    <s v="Canada"/>
    <x v="97"/>
    <x v="2"/>
    <x v="4"/>
    <n v="10"/>
    <s v="Pirum"/>
    <x v="4"/>
  </r>
  <r>
    <n v="1319"/>
    <d v="2015-06-28T00:00:00"/>
    <x v="0"/>
    <x v="2"/>
    <x v="1"/>
    <s v="V6H"/>
    <n v="1"/>
    <x v="222"/>
    <s v="Canada"/>
    <x v="131"/>
    <x v="1"/>
    <x v="1"/>
    <n v="12"/>
    <s v="Quibus"/>
    <x v="4"/>
  </r>
  <r>
    <n v="406"/>
    <d v="2015-06-28T00:00:00"/>
    <x v="0"/>
    <x v="2"/>
    <x v="1"/>
    <s v="T6W"/>
    <n v="1"/>
    <x v="62"/>
    <s v="Canada"/>
    <x v="58"/>
    <x v="2"/>
    <x v="6"/>
    <n v="7"/>
    <s v="VanArsdel"/>
    <x v="3"/>
  </r>
  <r>
    <n v="907"/>
    <d v="2015-06-28T00:00:00"/>
    <x v="0"/>
    <x v="2"/>
    <x v="1"/>
    <s v="T5K"/>
    <n v="1"/>
    <x v="56"/>
    <s v="Canada"/>
    <x v="50"/>
    <x v="2"/>
    <x v="4"/>
    <n v="8"/>
    <s v="Natura"/>
    <x v="3"/>
  </r>
  <r>
    <n v="1142"/>
    <d v="2015-06-28T00:00:00"/>
    <x v="0"/>
    <x v="2"/>
    <x v="1"/>
    <s v="T5X"/>
    <n v="1"/>
    <x v="109"/>
    <s v="Canada"/>
    <x v="256"/>
    <x v="2"/>
    <x v="6"/>
    <n v="10"/>
    <s v="Pirum"/>
    <x v="3"/>
  </r>
  <r>
    <n v="2055"/>
    <d v="2015-06-28T00:00:00"/>
    <x v="0"/>
    <x v="2"/>
    <x v="1"/>
    <s v="V6H"/>
    <n v="1"/>
    <x v="56"/>
    <s v="Canada"/>
    <x v="62"/>
    <x v="2"/>
    <x v="4"/>
    <n v="4"/>
    <s v="Currus"/>
    <x v="4"/>
  </r>
  <r>
    <n v="826"/>
    <d v="2015-02-25T00:00:00"/>
    <x v="0"/>
    <x v="0"/>
    <x v="5"/>
    <s v="V6T"/>
    <n v="1"/>
    <x v="21"/>
    <s v="Canada"/>
    <x v="81"/>
    <x v="2"/>
    <x v="6"/>
    <n v="8"/>
    <s v="Natura"/>
    <x v="4"/>
  </r>
  <r>
    <n v="2055"/>
    <d v="2015-02-25T00:00:00"/>
    <x v="0"/>
    <x v="0"/>
    <x v="5"/>
    <s v="T5B"/>
    <n v="1"/>
    <x v="56"/>
    <s v="Canada"/>
    <x v="62"/>
    <x v="2"/>
    <x v="4"/>
    <n v="4"/>
    <s v="Currus"/>
    <x v="3"/>
  </r>
  <r>
    <n v="2199"/>
    <d v="2015-06-26T00:00:00"/>
    <x v="0"/>
    <x v="2"/>
    <x v="3"/>
    <s v="T6N"/>
    <n v="1"/>
    <x v="244"/>
    <s v="Canada"/>
    <x v="309"/>
    <x v="0"/>
    <x v="0"/>
    <n v="2"/>
    <s v="Aliqui"/>
    <x v="3"/>
  </r>
  <r>
    <n v="778"/>
    <d v="2015-06-26T00:00:00"/>
    <x v="0"/>
    <x v="2"/>
    <x v="3"/>
    <s v="T2P"/>
    <n v="1"/>
    <x v="194"/>
    <s v="Canada"/>
    <x v="242"/>
    <x v="1"/>
    <x v="1"/>
    <n v="8"/>
    <s v="Natura"/>
    <x v="3"/>
  </r>
  <r>
    <n v="609"/>
    <d v="2015-04-24T00:00:00"/>
    <x v="0"/>
    <x v="3"/>
    <x v="3"/>
    <s v="V5Z"/>
    <n v="1"/>
    <x v="182"/>
    <s v="Canada"/>
    <x v="225"/>
    <x v="2"/>
    <x v="2"/>
    <n v="7"/>
    <s v="VanArsdel"/>
    <x v="4"/>
  </r>
  <r>
    <n v="676"/>
    <d v="2015-04-24T00:00:00"/>
    <x v="0"/>
    <x v="3"/>
    <x v="3"/>
    <s v="T6G"/>
    <n v="1"/>
    <x v="112"/>
    <s v="Canada"/>
    <x v="157"/>
    <x v="2"/>
    <x v="2"/>
    <n v="7"/>
    <s v="VanArsdel"/>
    <x v="3"/>
  </r>
  <r>
    <n v="2275"/>
    <d v="2015-04-24T00:00:00"/>
    <x v="0"/>
    <x v="3"/>
    <x v="3"/>
    <s v="T2C"/>
    <n v="1"/>
    <x v="66"/>
    <s v="Canada"/>
    <x v="17"/>
    <x v="1"/>
    <x v="5"/>
    <n v="2"/>
    <s v="Aliqui"/>
    <x v="3"/>
  </r>
  <r>
    <n v="676"/>
    <d v="2015-06-14T00:00:00"/>
    <x v="0"/>
    <x v="2"/>
    <x v="1"/>
    <s v="T6G"/>
    <n v="1"/>
    <x v="112"/>
    <s v="Canada"/>
    <x v="157"/>
    <x v="2"/>
    <x v="2"/>
    <n v="7"/>
    <s v="VanArsdel"/>
    <x v="3"/>
  </r>
  <r>
    <n v="487"/>
    <d v="2015-06-14T00:00:00"/>
    <x v="0"/>
    <x v="2"/>
    <x v="1"/>
    <s v="V5V"/>
    <n v="1"/>
    <x v="21"/>
    <s v="Canada"/>
    <x v="21"/>
    <x v="2"/>
    <x v="6"/>
    <n v="7"/>
    <s v="VanArsdel"/>
    <x v="4"/>
  </r>
  <r>
    <n v="438"/>
    <d v="2015-04-25T00:00:00"/>
    <x v="0"/>
    <x v="3"/>
    <x v="6"/>
    <s v="T3G"/>
    <n v="1"/>
    <x v="49"/>
    <s v="Canada"/>
    <x v="54"/>
    <x v="2"/>
    <x v="6"/>
    <n v="7"/>
    <s v="VanArsdel"/>
    <x v="3"/>
  </r>
  <r>
    <n v="433"/>
    <d v="2015-04-25T00:00:00"/>
    <x v="0"/>
    <x v="3"/>
    <x v="6"/>
    <s v="T2C"/>
    <n v="1"/>
    <x v="49"/>
    <s v="Canada"/>
    <x v="175"/>
    <x v="2"/>
    <x v="6"/>
    <n v="7"/>
    <s v="VanArsdel"/>
    <x v="3"/>
  </r>
  <r>
    <n v="690"/>
    <d v="2015-04-25T00:00:00"/>
    <x v="0"/>
    <x v="3"/>
    <x v="6"/>
    <s v="T2C"/>
    <n v="1"/>
    <x v="0"/>
    <s v="Canada"/>
    <x v="20"/>
    <x v="2"/>
    <x v="2"/>
    <n v="7"/>
    <s v="VanArsdel"/>
    <x v="3"/>
  </r>
  <r>
    <n v="1191"/>
    <d v="2015-04-26T00:00:00"/>
    <x v="0"/>
    <x v="3"/>
    <x v="1"/>
    <s v="T6S"/>
    <n v="1"/>
    <x v="219"/>
    <s v="Canada"/>
    <x v="70"/>
    <x v="2"/>
    <x v="4"/>
    <n v="10"/>
    <s v="Pirum"/>
    <x v="3"/>
  </r>
  <r>
    <n v="1085"/>
    <d v="2015-04-26T00:00:00"/>
    <x v="0"/>
    <x v="3"/>
    <x v="1"/>
    <s v="V6C"/>
    <n v="1"/>
    <x v="161"/>
    <s v="Canada"/>
    <x v="189"/>
    <x v="1"/>
    <x v="1"/>
    <n v="10"/>
    <s v="Pirum"/>
    <x v="4"/>
  </r>
  <r>
    <n v="1844"/>
    <d v="2015-04-26T00:00:00"/>
    <x v="0"/>
    <x v="3"/>
    <x v="1"/>
    <s v="V5M"/>
    <n v="1"/>
    <x v="262"/>
    <s v="Canada"/>
    <x v="326"/>
    <x v="3"/>
    <x v="3"/>
    <n v="11"/>
    <s v="Pomum"/>
    <x v="4"/>
  </r>
  <r>
    <n v="939"/>
    <d v="2015-06-15T00:00:00"/>
    <x v="0"/>
    <x v="2"/>
    <x v="0"/>
    <s v="V7G"/>
    <n v="1"/>
    <x v="10"/>
    <s v="Canada"/>
    <x v="82"/>
    <x v="2"/>
    <x v="2"/>
    <n v="8"/>
    <s v="Natura"/>
    <x v="4"/>
  </r>
  <r>
    <n v="2354"/>
    <d v="2015-06-15T00:00:00"/>
    <x v="0"/>
    <x v="2"/>
    <x v="0"/>
    <s v="T5K"/>
    <n v="1"/>
    <x v="66"/>
    <s v="Canada"/>
    <x v="117"/>
    <x v="2"/>
    <x v="2"/>
    <n v="2"/>
    <s v="Aliqui"/>
    <x v="3"/>
  </r>
  <r>
    <n v="1145"/>
    <d v="2015-06-15T00:00:00"/>
    <x v="0"/>
    <x v="2"/>
    <x v="0"/>
    <s v="V6M"/>
    <n v="1"/>
    <x v="155"/>
    <s v="Canada"/>
    <x v="197"/>
    <x v="2"/>
    <x v="7"/>
    <n v="10"/>
    <s v="Pirum"/>
    <x v="4"/>
  </r>
  <r>
    <n v="609"/>
    <d v="2015-04-26T00:00:00"/>
    <x v="0"/>
    <x v="3"/>
    <x v="1"/>
    <s v="V7Y"/>
    <n v="1"/>
    <x v="182"/>
    <s v="Canada"/>
    <x v="225"/>
    <x v="2"/>
    <x v="2"/>
    <n v="7"/>
    <s v="VanArsdel"/>
    <x v="4"/>
  </r>
  <r>
    <n v="440"/>
    <d v="2015-04-26T00:00:00"/>
    <x v="0"/>
    <x v="3"/>
    <x v="1"/>
    <s v="T2C"/>
    <n v="1"/>
    <x v="145"/>
    <s v="Canada"/>
    <x v="184"/>
    <x v="2"/>
    <x v="6"/>
    <n v="7"/>
    <s v="VanArsdel"/>
    <x v="3"/>
  </r>
  <r>
    <n v="1086"/>
    <d v="2015-04-26T00:00:00"/>
    <x v="0"/>
    <x v="3"/>
    <x v="1"/>
    <s v="V6C"/>
    <n v="1"/>
    <x v="161"/>
    <s v="Canada"/>
    <x v="145"/>
    <x v="1"/>
    <x v="1"/>
    <n v="10"/>
    <s v="Pirum"/>
    <x v="4"/>
  </r>
  <r>
    <n v="676"/>
    <d v="2015-05-24T00:00:00"/>
    <x v="0"/>
    <x v="1"/>
    <x v="1"/>
    <s v="V6E"/>
    <n v="1"/>
    <x v="112"/>
    <s v="Canada"/>
    <x v="157"/>
    <x v="2"/>
    <x v="2"/>
    <n v="7"/>
    <s v="VanArsdel"/>
    <x v="4"/>
  </r>
  <r>
    <n v="676"/>
    <d v="2015-05-20T00:00:00"/>
    <x v="0"/>
    <x v="1"/>
    <x v="5"/>
    <s v="T1Y"/>
    <n v="1"/>
    <x v="112"/>
    <s v="Canada"/>
    <x v="157"/>
    <x v="2"/>
    <x v="2"/>
    <n v="7"/>
    <s v="VanArsdel"/>
    <x v="3"/>
  </r>
  <r>
    <n v="2395"/>
    <d v="2015-05-20T00:00:00"/>
    <x v="0"/>
    <x v="1"/>
    <x v="5"/>
    <s v="T5X"/>
    <n v="1"/>
    <x v="17"/>
    <s v="Canada"/>
    <x v="148"/>
    <x v="3"/>
    <x v="3"/>
    <n v="2"/>
    <s v="Aliqui"/>
    <x v="3"/>
  </r>
  <r>
    <n v="993"/>
    <d v="2015-05-20T00:00:00"/>
    <x v="0"/>
    <x v="1"/>
    <x v="5"/>
    <s v="V6S"/>
    <n v="1"/>
    <x v="10"/>
    <s v="Canada"/>
    <x v="10"/>
    <x v="2"/>
    <x v="2"/>
    <n v="8"/>
    <s v="Natura"/>
    <x v="4"/>
  </r>
  <r>
    <n v="577"/>
    <d v="2015-05-20T00:00:00"/>
    <x v="0"/>
    <x v="1"/>
    <x v="5"/>
    <s v="T2L"/>
    <n v="1"/>
    <x v="190"/>
    <s v="Canada"/>
    <x v="231"/>
    <x v="2"/>
    <x v="2"/>
    <n v="7"/>
    <s v="VanArsdel"/>
    <x v="3"/>
  </r>
  <r>
    <n v="699"/>
    <d v="2015-05-20T00:00:00"/>
    <x v="0"/>
    <x v="1"/>
    <x v="5"/>
    <s v="T6J"/>
    <n v="1"/>
    <x v="187"/>
    <s v="Canada"/>
    <x v="228"/>
    <x v="0"/>
    <x v="0"/>
    <n v="8"/>
    <s v="Natura"/>
    <x v="3"/>
  </r>
  <r>
    <n v="1129"/>
    <d v="2015-05-11T00:00:00"/>
    <x v="0"/>
    <x v="1"/>
    <x v="0"/>
    <s v="V7W"/>
    <n v="1"/>
    <x v="34"/>
    <s v="Canada"/>
    <x v="34"/>
    <x v="2"/>
    <x v="6"/>
    <n v="10"/>
    <s v="Pirum"/>
    <x v="4"/>
  </r>
  <r>
    <n v="457"/>
    <d v="2015-03-04T00:00:00"/>
    <x v="0"/>
    <x v="4"/>
    <x v="5"/>
    <s v="T6G"/>
    <n v="1"/>
    <x v="49"/>
    <s v="Canada"/>
    <x v="67"/>
    <x v="2"/>
    <x v="6"/>
    <n v="7"/>
    <s v="VanArsdel"/>
    <x v="3"/>
  </r>
  <r>
    <n v="927"/>
    <d v="2015-03-05T00:00:00"/>
    <x v="0"/>
    <x v="4"/>
    <x v="2"/>
    <s v="V6G"/>
    <n v="1"/>
    <x v="27"/>
    <s v="Canada"/>
    <x v="27"/>
    <x v="2"/>
    <x v="4"/>
    <n v="8"/>
    <s v="Natura"/>
    <x v="4"/>
  </r>
  <r>
    <n v="487"/>
    <d v="2015-03-05T00:00:00"/>
    <x v="0"/>
    <x v="4"/>
    <x v="2"/>
    <s v="R2C"/>
    <n v="1"/>
    <x v="21"/>
    <s v="Canada"/>
    <x v="21"/>
    <x v="2"/>
    <x v="6"/>
    <n v="7"/>
    <s v="VanArsdel"/>
    <x v="1"/>
  </r>
  <r>
    <n v="415"/>
    <d v="2015-02-10T00:00:00"/>
    <x v="0"/>
    <x v="0"/>
    <x v="4"/>
    <s v="T6G"/>
    <n v="1"/>
    <x v="263"/>
    <s v="Canada"/>
    <x v="327"/>
    <x v="2"/>
    <x v="6"/>
    <n v="7"/>
    <s v="VanArsdel"/>
    <x v="3"/>
  </r>
  <r>
    <n v="1703"/>
    <d v="2015-02-10T00:00:00"/>
    <x v="0"/>
    <x v="0"/>
    <x v="4"/>
    <s v="V6T"/>
    <n v="1"/>
    <x v="100"/>
    <s v="Canada"/>
    <x v="153"/>
    <x v="3"/>
    <x v="3"/>
    <n v="13"/>
    <s v="Salvus"/>
    <x v="4"/>
  </r>
  <r>
    <n v="1050"/>
    <d v="2015-04-20T00:00:00"/>
    <x v="0"/>
    <x v="3"/>
    <x v="0"/>
    <s v="T5Y"/>
    <n v="1"/>
    <x v="209"/>
    <s v="Canada"/>
    <x v="328"/>
    <x v="0"/>
    <x v="0"/>
    <n v="10"/>
    <s v="Pirum"/>
    <x v="3"/>
  </r>
  <r>
    <n v="1524"/>
    <d v="2015-04-12T00:00:00"/>
    <x v="0"/>
    <x v="3"/>
    <x v="1"/>
    <s v="V6S"/>
    <n v="1"/>
    <x v="101"/>
    <s v="Canada"/>
    <x v="329"/>
    <x v="1"/>
    <x v="1"/>
    <n v="12"/>
    <s v="Quibus"/>
    <x v="4"/>
  </r>
  <r>
    <n v="615"/>
    <d v="2015-04-05T00:00:00"/>
    <x v="0"/>
    <x v="3"/>
    <x v="1"/>
    <s v="T5H"/>
    <n v="1"/>
    <x v="2"/>
    <s v="Canada"/>
    <x v="2"/>
    <x v="2"/>
    <x v="2"/>
    <n v="7"/>
    <s v="VanArsdel"/>
    <x v="3"/>
  </r>
  <r>
    <n v="1348"/>
    <d v="2015-03-22T00:00:00"/>
    <x v="0"/>
    <x v="4"/>
    <x v="1"/>
    <s v="T5Z"/>
    <n v="1"/>
    <x v="87"/>
    <s v="Canada"/>
    <x v="100"/>
    <x v="1"/>
    <x v="1"/>
    <n v="12"/>
    <s v="Quibus"/>
    <x v="3"/>
  </r>
  <r>
    <n v="1391"/>
    <d v="2015-03-22T00:00:00"/>
    <x v="0"/>
    <x v="4"/>
    <x v="1"/>
    <s v="T3G"/>
    <n v="1"/>
    <x v="264"/>
    <s v="Canada"/>
    <x v="99"/>
    <x v="1"/>
    <x v="1"/>
    <n v="12"/>
    <s v="Quibus"/>
    <x v="3"/>
  </r>
  <r>
    <n v="1392"/>
    <d v="2015-03-22T00:00:00"/>
    <x v="0"/>
    <x v="4"/>
    <x v="1"/>
    <s v="T3G"/>
    <n v="1"/>
    <x v="264"/>
    <s v="Canada"/>
    <x v="212"/>
    <x v="1"/>
    <x v="1"/>
    <n v="12"/>
    <s v="Quibus"/>
    <x v="3"/>
  </r>
  <r>
    <n v="1212"/>
    <d v="2015-06-17T00:00:00"/>
    <x v="0"/>
    <x v="2"/>
    <x v="5"/>
    <s v="T1Y"/>
    <n v="1"/>
    <x v="6"/>
    <s v="Canada"/>
    <x v="6"/>
    <x v="2"/>
    <x v="2"/>
    <n v="10"/>
    <s v="Pirum"/>
    <x v="3"/>
  </r>
  <r>
    <n v="491"/>
    <d v="2015-06-18T00:00:00"/>
    <x v="0"/>
    <x v="2"/>
    <x v="2"/>
    <s v="T6R"/>
    <n v="1"/>
    <x v="20"/>
    <s v="Canada"/>
    <x v="19"/>
    <x v="2"/>
    <x v="6"/>
    <n v="7"/>
    <s v="VanArsdel"/>
    <x v="3"/>
  </r>
  <r>
    <n v="2369"/>
    <d v="2015-06-18T00:00:00"/>
    <x v="0"/>
    <x v="2"/>
    <x v="2"/>
    <s v="T2E"/>
    <n v="1"/>
    <x v="58"/>
    <s v="Canada"/>
    <x v="64"/>
    <x v="2"/>
    <x v="2"/>
    <n v="2"/>
    <s v="Aliqui"/>
    <x v="3"/>
  </r>
  <r>
    <n v="1722"/>
    <d v="2015-06-18T00:00:00"/>
    <x v="0"/>
    <x v="2"/>
    <x v="2"/>
    <s v="V6R"/>
    <n v="1"/>
    <x v="265"/>
    <s v="Canada"/>
    <x v="40"/>
    <x v="3"/>
    <x v="3"/>
    <n v="13"/>
    <s v="Salvus"/>
    <x v="4"/>
  </r>
  <r>
    <n v="2269"/>
    <d v="2015-06-12T00:00:00"/>
    <x v="0"/>
    <x v="2"/>
    <x v="3"/>
    <s v="T2X"/>
    <n v="1"/>
    <x v="12"/>
    <s v="Canada"/>
    <x v="220"/>
    <x v="1"/>
    <x v="5"/>
    <n v="2"/>
    <s v="Aliqui"/>
    <x v="3"/>
  </r>
  <r>
    <n v="2396"/>
    <d v="2015-06-12T00:00:00"/>
    <x v="0"/>
    <x v="2"/>
    <x v="3"/>
    <s v="T5J"/>
    <n v="1"/>
    <x v="91"/>
    <s v="Canada"/>
    <x v="104"/>
    <x v="3"/>
    <x v="3"/>
    <n v="2"/>
    <s v="Aliqui"/>
    <x v="3"/>
  </r>
  <r>
    <n v="626"/>
    <d v="2015-06-13T00:00:00"/>
    <x v="0"/>
    <x v="2"/>
    <x v="6"/>
    <s v="T6R"/>
    <n v="1"/>
    <x v="63"/>
    <s v="Canada"/>
    <x v="73"/>
    <x v="2"/>
    <x v="2"/>
    <n v="7"/>
    <s v="VanArsdel"/>
    <x v="3"/>
  </r>
  <r>
    <n v="2054"/>
    <d v="2015-06-14T00:00:00"/>
    <x v="0"/>
    <x v="2"/>
    <x v="1"/>
    <s v="T2Y"/>
    <n v="1"/>
    <x v="124"/>
    <s v="Canada"/>
    <x v="146"/>
    <x v="2"/>
    <x v="4"/>
    <n v="4"/>
    <s v="Currus"/>
    <x v="3"/>
  </r>
  <r>
    <n v="491"/>
    <d v="2015-06-14T00:00:00"/>
    <x v="0"/>
    <x v="2"/>
    <x v="1"/>
    <s v="V5V"/>
    <n v="1"/>
    <x v="20"/>
    <s v="Canada"/>
    <x v="19"/>
    <x v="2"/>
    <x v="6"/>
    <n v="7"/>
    <s v="VanArsdel"/>
    <x v="4"/>
  </r>
  <r>
    <n v="549"/>
    <d v="2015-06-14T00:00:00"/>
    <x v="0"/>
    <x v="2"/>
    <x v="1"/>
    <s v="V5N"/>
    <n v="1"/>
    <x v="105"/>
    <s v="Canada"/>
    <x v="116"/>
    <x v="2"/>
    <x v="2"/>
    <n v="7"/>
    <s v="VanArsdel"/>
    <x v="4"/>
  </r>
  <r>
    <n v="407"/>
    <d v="2015-06-14T00:00:00"/>
    <x v="0"/>
    <x v="2"/>
    <x v="1"/>
    <s v="V5Z"/>
    <n v="1"/>
    <x v="74"/>
    <s v="Canada"/>
    <x v="86"/>
    <x v="2"/>
    <x v="6"/>
    <n v="7"/>
    <s v="VanArsdel"/>
    <x v="4"/>
  </r>
  <r>
    <n v="567"/>
    <d v="2015-06-14T00:00:00"/>
    <x v="0"/>
    <x v="2"/>
    <x v="1"/>
    <s v="V7Y"/>
    <n v="1"/>
    <x v="196"/>
    <s v="Canada"/>
    <x v="243"/>
    <x v="2"/>
    <x v="2"/>
    <n v="7"/>
    <s v="VanArsdel"/>
    <x v="4"/>
  </r>
  <r>
    <n v="1062"/>
    <d v="2015-06-30T00:00:00"/>
    <x v="0"/>
    <x v="2"/>
    <x v="4"/>
    <s v="T5H"/>
    <n v="1"/>
    <x v="17"/>
    <s v="Canada"/>
    <x v="330"/>
    <x v="1"/>
    <x v="1"/>
    <n v="10"/>
    <s v="Pirum"/>
    <x v="3"/>
  </r>
  <r>
    <n v="1085"/>
    <d v="2015-06-30T00:00:00"/>
    <x v="0"/>
    <x v="2"/>
    <x v="4"/>
    <s v="T5H"/>
    <n v="1"/>
    <x v="176"/>
    <s v="Canada"/>
    <x v="189"/>
    <x v="1"/>
    <x v="1"/>
    <n v="10"/>
    <s v="Pirum"/>
    <x v="3"/>
  </r>
  <r>
    <n v="1879"/>
    <d v="2015-06-30T00:00:00"/>
    <x v="0"/>
    <x v="2"/>
    <x v="4"/>
    <s v="T2J"/>
    <n v="1"/>
    <x v="107"/>
    <s v="Canada"/>
    <x v="122"/>
    <x v="2"/>
    <x v="6"/>
    <n v="6"/>
    <s v="Leo"/>
    <x v="3"/>
  </r>
  <r>
    <n v="2277"/>
    <d v="2015-06-30T00:00:00"/>
    <x v="0"/>
    <x v="2"/>
    <x v="4"/>
    <s v="V6A"/>
    <n v="1"/>
    <x v="210"/>
    <s v="Canada"/>
    <x v="241"/>
    <x v="1"/>
    <x v="5"/>
    <n v="2"/>
    <s v="Aliqui"/>
    <x v="4"/>
  </r>
  <r>
    <n v="1722"/>
    <d v="2015-06-30T00:00:00"/>
    <x v="0"/>
    <x v="2"/>
    <x v="4"/>
    <s v="V6T"/>
    <n v="1"/>
    <x v="93"/>
    <s v="Canada"/>
    <x v="40"/>
    <x v="3"/>
    <x v="3"/>
    <n v="13"/>
    <s v="Salvus"/>
    <x v="4"/>
  </r>
  <r>
    <n v="1086"/>
    <d v="2015-06-30T00:00:00"/>
    <x v="0"/>
    <x v="2"/>
    <x v="4"/>
    <s v="T5H"/>
    <n v="1"/>
    <x v="176"/>
    <s v="Canada"/>
    <x v="145"/>
    <x v="1"/>
    <x v="1"/>
    <n v="10"/>
    <s v="Pirum"/>
    <x v="3"/>
  </r>
  <r>
    <n v="1707"/>
    <d v="2015-06-30T00:00:00"/>
    <x v="0"/>
    <x v="2"/>
    <x v="4"/>
    <s v="V6S"/>
    <n v="1"/>
    <x v="153"/>
    <s v="Canada"/>
    <x v="192"/>
    <x v="3"/>
    <x v="3"/>
    <n v="13"/>
    <s v="Salvus"/>
    <x v="4"/>
  </r>
  <r>
    <n v="1129"/>
    <d v="2015-05-28T00:00:00"/>
    <x v="0"/>
    <x v="1"/>
    <x v="2"/>
    <s v="L5P"/>
    <n v="1"/>
    <x v="146"/>
    <s v="Canada"/>
    <x v="34"/>
    <x v="2"/>
    <x v="6"/>
    <n v="10"/>
    <s v="Pirum"/>
    <x v="0"/>
  </r>
  <r>
    <n v="2336"/>
    <d v="2015-04-22T00:00:00"/>
    <x v="0"/>
    <x v="3"/>
    <x v="5"/>
    <s v="H1B"/>
    <n v="1"/>
    <x v="221"/>
    <s v="Canada"/>
    <x v="201"/>
    <x v="2"/>
    <x v="4"/>
    <n v="2"/>
    <s v="Aliqui"/>
    <x v="2"/>
  </r>
  <r>
    <n v="183"/>
    <d v="2015-04-22T00:00:00"/>
    <x v="0"/>
    <x v="3"/>
    <x v="5"/>
    <s v="L5R"/>
    <n v="1"/>
    <x v="133"/>
    <s v="Canada"/>
    <x v="163"/>
    <x v="2"/>
    <x v="4"/>
    <n v="1"/>
    <s v="Abbas"/>
    <x v="0"/>
  </r>
  <r>
    <n v="1085"/>
    <d v="2015-03-30T00:00:00"/>
    <x v="0"/>
    <x v="4"/>
    <x v="0"/>
    <s v="M4P"/>
    <n v="1"/>
    <x v="161"/>
    <s v="Canada"/>
    <x v="189"/>
    <x v="1"/>
    <x v="1"/>
    <n v="10"/>
    <s v="Pirum"/>
    <x v="0"/>
  </r>
  <r>
    <n v="993"/>
    <d v="2015-04-22T00:00:00"/>
    <x v="0"/>
    <x v="3"/>
    <x v="5"/>
    <s v="M7Y"/>
    <n v="1"/>
    <x v="10"/>
    <s v="Canada"/>
    <x v="10"/>
    <x v="2"/>
    <x v="2"/>
    <n v="8"/>
    <s v="Natura"/>
    <x v="0"/>
  </r>
  <r>
    <n v="604"/>
    <d v="2015-04-23T00:00:00"/>
    <x v="0"/>
    <x v="3"/>
    <x v="2"/>
    <s v="M5R"/>
    <n v="1"/>
    <x v="35"/>
    <s v="Canada"/>
    <x v="61"/>
    <x v="2"/>
    <x v="2"/>
    <n v="7"/>
    <s v="VanArsdel"/>
    <x v="0"/>
  </r>
  <r>
    <n v="939"/>
    <d v="2015-05-27T00:00:00"/>
    <x v="0"/>
    <x v="1"/>
    <x v="5"/>
    <s v="M4V"/>
    <n v="1"/>
    <x v="10"/>
    <s v="Canada"/>
    <x v="82"/>
    <x v="2"/>
    <x v="2"/>
    <n v="8"/>
    <s v="Natura"/>
    <x v="0"/>
  </r>
  <r>
    <n v="1145"/>
    <d v="2015-05-27T00:00:00"/>
    <x v="0"/>
    <x v="1"/>
    <x v="5"/>
    <s v="M6H"/>
    <n v="1"/>
    <x v="155"/>
    <s v="Canada"/>
    <x v="197"/>
    <x v="2"/>
    <x v="7"/>
    <n v="10"/>
    <s v="Pirum"/>
    <x v="0"/>
  </r>
  <r>
    <n v="295"/>
    <d v="2015-05-27T00:00:00"/>
    <x v="0"/>
    <x v="1"/>
    <x v="5"/>
    <s v="M6H"/>
    <n v="1"/>
    <x v="94"/>
    <s v="Canada"/>
    <x v="106"/>
    <x v="2"/>
    <x v="4"/>
    <n v="5"/>
    <s v="Fama"/>
    <x v="0"/>
  </r>
  <r>
    <n v="1191"/>
    <d v="2015-05-27T00:00:00"/>
    <x v="0"/>
    <x v="1"/>
    <x v="5"/>
    <s v="M6H"/>
    <n v="1"/>
    <x v="219"/>
    <s v="Canada"/>
    <x v="70"/>
    <x v="2"/>
    <x v="4"/>
    <n v="10"/>
    <s v="Pirum"/>
    <x v="0"/>
  </r>
  <r>
    <n v="548"/>
    <d v="2015-03-31T00:00:00"/>
    <x v="0"/>
    <x v="4"/>
    <x v="4"/>
    <s v="K1N"/>
    <n v="1"/>
    <x v="132"/>
    <s v="Canada"/>
    <x v="162"/>
    <x v="2"/>
    <x v="2"/>
    <n v="7"/>
    <s v="VanArsdel"/>
    <x v="0"/>
  </r>
  <r>
    <n v="1078"/>
    <d v="2015-03-31T00:00:00"/>
    <x v="0"/>
    <x v="4"/>
    <x v="4"/>
    <s v="L5T"/>
    <n v="1"/>
    <x v="44"/>
    <s v="Canada"/>
    <x v="48"/>
    <x v="1"/>
    <x v="1"/>
    <n v="10"/>
    <s v="Pirum"/>
    <x v="0"/>
  </r>
  <r>
    <n v="2396"/>
    <d v="2015-03-25T00:00:00"/>
    <x v="0"/>
    <x v="4"/>
    <x v="5"/>
    <s v="L5T"/>
    <n v="1"/>
    <x v="95"/>
    <s v="Canada"/>
    <x v="104"/>
    <x v="3"/>
    <x v="3"/>
    <n v="2"/>
    <s v="Aliqui"/>
    <x v="0"/>
  </r>
  <r>
    <n v="578"/>
    <d v="2015-03-25T00:00:00"/>
    <x v="0"/>
    <x v="4"/>
    <x v="5"/>
    <s v="R2Y"/>
    <n v="1"/>
    <x v="54"/>
    <s v="Canada"/>
    <x v="59"/>
    <x v="2"/>
    <x v="2"/>
    <n v="7"/>
    <s v="VanArsdel"/>
    <x v="1"/>
  </r>
  <r>
    <n v="939"/>
    <d v="2015-03-25T00:00:00"/>
    <x v="0"/>
    <x v="4"/>
    <x v="5"/>
    <s v="M6G"/>
    <n v="1"/>
    <x v="10"/>
    <s v="Canada"/>
    <x v="82"/>
    <x v="2"/>
    <x v="2"/>
    <n v="8"/>
    <s v="Natura"/>
    <x v="0"/>
  </r>
  <r>
    <n v="615"/>
    <d v="2015-01-28T00:00:00"/>
    <x v="0"/>
    <x v="5"/>
    <x v="5"/>
    <s v="R3V"/>
    <n v="1"/>
    <x v="2"/>
    <s v="Canada"/>
    <x v="2"/>
    <x v="2"/>
    <x v="2"/>
    <n v="7"/>
    <s v="VanArsdel"/>
    <x v="1"/>
  </r>
  <r>
    <n v="580"/>
    <d v="2015-01-28T00:00:00"/>
    <x v="0"/>
    <x v="5"/>
    <x v="5"/>
    <s v="R3V"/>
    <n v="1"/>
    <x v="266"/>
    <s v="Canada"/>
    <x v="331"/>
    <x v="2"/>
    <x v="2"/>
    <n v="7"/>
    <s v="VanArsdel"/>
    <x v="1"/>
  </r>
  <r>
    <n v="1050"/>
    <d v="2015-01-28T00:00:00"/>
    <x v="0"/>
    <x v="5"/>
    <x v="5"/>
    <s v="M6G"/>
    <n v="1"/>
    <x v="209"/>
    <s v="Canada"/>
    <x v="328"/>
    <x v="0"/>
    <x v="0"/>
    <n v="10"/>
    <s v="Pirum"/>
    <x v="0"/>
  </r>
  <r>
    <n v="1145"/>
    <d v="2015-01-28T00:00:00"/>
    <x v="0"/>
    <x v="5"/>
    <x v="5"/>
    <s v="L5N"/>
    <n v="1"/>
    <x v="155"/>
    <s v="Canada"/>
    <x v="197"/>
    <x v="2"/>
    <x v="7"/>
    <n v="10"/>
    <s v="Pirum"/>
    <x v="0"/>
  </r>
  <r>
    <n v="1916"/>
    <d v="2015-01-28T00:00:00"/>
    <x v="0"/>
    <x v="5"/>
    <x v="5"/>
    <s v="H1B"/>
    <n v="1"/>
    <x v="201"/>
    <s v="Canada"/>
    <x v="250"/>
    <x v="0"/>
    <x v="0"/>
    <n v="4"/>
    <s v="Currus"/>
    <x v="2"/>
  </r>
  <r>
    <n v="1182"/>
    <d v="2015-01-29T00:00:00"/>
    <x v="0"/>
    <x v="5"/>
    <x v="2"/>
    <s v="K1R"/>
    <n v="1"/>
    <x v="216"/>
    <s v="Canada"/>
    <x v="97"/>
    <x v="2"/>
    <x v="4"/>
    <n v="10"/>
    <s v="Pirum"/>
    <x v="0"/>
  </r>
  <r>
    <n v="1142"/>
    <d v="2015-01-29T00:00:00"/>
    <x v="0"/>
    <x v="5"/>
    <x v="2"/>
    <s v="L5G"/>
    <n v="1"/>
    <x v="180"/>
    <s v="Canada"/>
    <x v="256"/>
    <x v="2"/>
    <x v="6"/>
    <n v="10"/>
    <s v="Pirum"/>
    <x v="0"/>
  </r>
  <r>
    <n v="690"/>
    <d v="2015-01-29T00:00:00"/>
    <x v="0"/>
    <x v="5"/>
    <x v="2"/>
    <s v="R3K"/>
    <n v="1"/>
    <x v="0"/>
    <s v="Canada"/>
    <x v="20"/>
    <x v="2"/>
    <x v="2"/>
    <n v="7"/>
    <s v="VanArsdel"/>
    <x v="1"/>
  </r>
  <r>
    <n v="412"/>
    <d v="2015-01-29T00:00:00"/>
    <x v="0"/>
    <x v="5"/>
    <x v="2"/>
    <s v="M6G"/>
    <n v="1"/>
    <x v="145"/>
    <s v="Canada"/>
    <x v="332"/>
    <x v="2"/>
    <x v="6"/>
    <n v="7"/>
    <s v="VanArsdel"/>
    <x v="0"/>
  </r>
  <r>
    <n v="1115"/>
    <d v="2015-04-19T00:00:00"/>
    <x v="0"/>
    <x v="3"/>
    <x v="1"/>
    <s v="R3L"/>
    <n v="1"/>
    <x v="0"/>
    <s v="Canada"/>
    <x v="251"/>
    <x v="1"/>
    <x v="5"/>
    <n v="10"/>
    <s v="Pirum"/>
    <x v="1"/>
  </r>
  <r>
    <n v="615"/>
    <d v="2015-04-19T00:00:00"/>
    <x v="0"/>
    <x v="3"/>
    <x v="1"/>
    <s v="M6H"/>
    <n v="1"/>
    <x v="2"/>
    <s v="Canada"/>
    <x v="2"/>
    <x v="2"/>
    <x v="2"/>
    <n v="7"/>
    <s v="VanArsdel"/>
    <x v="0"/>
  </r>
  <r>
    <n v="1005"/>
    <d v="2015-04-19T00:00:00"/>
    <x v="0"/>
    <x v="3"/>
    <x v="1"/>
    <s v="L5T"/>
    <n v="1"/>
    <x v="153"/>
    <s v="Canada"/>
    <x v="333"/>
    <x v="3"/>
    <x v="3"/>
    <n v="8"/>
    <s v="Natura"/>
    <x v="0"/>
  </r>
  <r>
    <n v="1182"/>
    <d v="2015-04-19T00:00:00"/>
    <x v="0"/>
    <x v="3"/>
    <x v="1"/>
    <s v="M4E"/>
    <n v="1"/>
    <x v="71"/>
    <s v="Canada"/>
    <x v="97"/>
    <x v="2"/>
    <x v="4"/>
    <n v="10"/>
    <s v="Pirum"/>
    <x v="0"/>
  </r>
  <r>
    <n v="438"/>
    <d v="2015-04-19T00:00:00"/>
    <x v="0"/>
    <x v="3"/>
    <x v="1"/>
    <s v="M6G"/>
    <n v="1"/>
    <x v="49"/>
    <s v="Canada"/>
    <x v="54"/>
    <x v="2"/>
    <x v="6"/>
    <n v="7"/>
    <s v="VanArsdel"/>
    <x v="0"/>
  </r>
  <r>
    <n v="1217"/>
    <d v="2015-04-19T00:00:00"/>
    <x v="0"/>
    <x v="3"/>
    <x v="1"/>
    <s v="L5R"/>
    <n v="1"/>
    <x v="267"/>
    <s v="Canada"/>
    <x v="334"/>
    <x v="2"/>
    <x v="2"/>
    <n v="10"/>
    <s v="Pirum"/>
    <x v="0"/>
  </r>
  <r>
    <n v="506"/>
    <d v="2015-04-19T00:00:00"/>
    <x v="0"/>
    <x v="3"/>
    <x v="1"/>
    <s v="K1M"/>
    <n v="1"/>
    <x v="53"/>
    <s v="Canada"/>
    <x v="58"/>
    <x v="2"/>
    <x v="6"/>
    <n v="7"/>
    <s v="VanArsdel"/>
    <x v="0"/>
  </r>
  <r>
    <n v="2332"/>
    <d v="2015-03-22T00:00:00"/>
    <x v="0"/>
    <x v="4"/>
    <x v="1"/>
    <s v="R3H"/>
    <n v="1"/>
    <x v="152"/>
    <s v="Canada"/>
    <x v="22"/>
    <x v="2"/>
    <x v="4"/>
    <n v="2"/>
    <s v="Aliqui"/>
    <x v="1"/>
  </r>
  <r>
    <n v="939"/>
    <d v="2015-04-30T00:00:00"/>
    <x v="0"/>
    <x v="3"/>
    <x v="2"/>
    <s v="M5X"/>
    <n v="1"/>
    <x v="10"/>
    <s v="Canada"/>
    <x v="82"/>
    <x v="2"/>
    <x v="2"/>
    <n v="8"/>
    <s v="Natura"/>
    <x v="0"/>
  </r>
  <r>
    <n v="2332"/>
    <d v="2015-04-30T00:00:00"/>
    <x v="0"/>
    <x v="3"/>
    <x v="2"/>
    <s v="R3V"/>
    <n v="1"/>
    <x v="152"/>
    <s v="Canada"/>
    <x v="22"/>
    <x v="2"/>
    <x v="4"/>
    <n v="2"/>
    <s v="Aliqui"/>
    <x v="1"/>
  </r>
  <r>
    <n v="2064"/>
    <d v="2015-06-08T00:00:00"/>
    <x v="0"/>
    <x v="2"/>
    <x v="0"/>
    <s v="M6H"/>
    <n v="1"/>
    <x v="156"/>
    <s v="Canada"/>
    <x v="200"/>
    <x v="2"/>
    <x v="4"/>
    <n v="4"/>
    <s v="Currus"/>
    <x v="0"/>
  </r>
  <r>
    <n v="2015"/>
    <d v="2015-06-08T00:00:00"/>
    <x v="0"/>
    <x v="2"/>
    <x v="0"/>
    <s v="M6H"/>
    <n v="1"/>
    <x v="226"/>
    <s v="Canada"/>
    <x v="306"/>
    <x v="2"/>
    <x v="7"/>
    <n v="4"/>
    <s v="Currus"/>
    <x v="0"/>
  </r>
  <r>
    <n v="457"/>
    <d v="2015-06-08T00:00:00"/>
    <x v="0"/>
    <x v="2"/>
    <x v="0"/>
    <s v="L5T"/>
    <n v="1"/>
    <x v="49"/>
    <s v="Canada"/>
    <x v="67"/>
    <x v="2"/>
    <x v="6"/>
    <n v="7"/>
    <s v="VanArsdel"/>
    <x v="0"/>
  </r>
  <r>
    <n v="491"/>
    <d v="2015-06-09T00:00:00"/>
    <x v="0"/>
    <x v="2"/>
    <x v="4"/>
    <s v="M4N"/>
    <n v="1"/>
    <x v="20"/>
    <s v="Canada"/>
    <x v="19"/>
    <x v="2"/>
    <x v="6"/>
    <n v="7"/>
    <s v="VanArsdel"/>
    <x v="0"/>
  </r>
  <r>
    <n v="1182"/>
    <d v="2015-06-09T00:00:00"/>
    <x v="0"/>
    <x v="2"/>
    <x v="4"/>
    <s v="R3V"/>
    <n v="1"/>
    <x v="82"/>
    <s v="Canada"/>
    <x v="97"/>
    <x v="2"/>
    <x v="4"/>
    <n v="10"/>
    <s v="Pirum"/>
    <x v="1"/>
  </r>
  <r>
    <n v="2350"/>
    <d v="2015-06-09T00:00:00"/>
    <x v="0"/>
    <x v="2"/>
    <x v="4"/>
    <s v="R3G"/>
    <n v="1"/>
    <x v="12"/>
    <s v="Canada"/>
    <x v="12"/>
    <x v="2"/>
    <x v="4"/>
    <n v="2"/>
    <s v="Aliqui"/>
    <x v="1"/>
  </r>
  <r>
    <n v="2133"/>
    <d v="2015-06-09T00:00:00"/>
    <x v="0"/>
    <x v="2"/>
    <x v="4"/>
    <s v="L5G"/>
    <n v="1"/>
    <x v="121"/>
    <s v="Canada"/>
    <x v="335"/>
    <x v="2"/>
    <x v="7"/>
    <n v="14"/>
    <s v="Victoria"/>
    <x v="0"/>
  </r>
  <r>
    <n v="2354"/>
    <d v="2015-06-09T00:00:00"/>
    <x v="0"/>
    <x v="2"/>
    <x v="4"/>
    <s v="H1B"/>
    <n v="1"/>
    <x v="66"/>
    <s v="Canada"/>
    <x v="117"/>
    <x v="2"/>
    <x v="2"/>
    <n v="2"/>
    <s v="Aliqui"/>
    <x v="2"/>
  </r>
  <r>
    <n v="2269"/>
    <d v="2015-06-10T00:00:00"/>
    <x v="0"/>
    <x v="2"/>
    <x v="5"/>
    <s v="R3B"/>
    <n v="1"/>
    <x v="199"/>
    <s v="Canada"/>
    <x v="220"/>
    <x v="1"/>
    <x v="5"/>
    <n v="2"/>
    <s v="Aliqui"/>
    <x v="1"/>
  </r>
  <r>
    <n v="977"/>
    <d v="2015-06-10T00:00:00"/>
    <x v="0"/>
    <x v="2"/>
    <x v="5"/>
    <s v="R2W"/>
    <n v="1"/>
    <x v="35"/>
    <s v="Canada"/>
    <x v="69"/>
    <x v="2"/>
    <x v="2"/>
    <n v="8"/>
    <s v="Natura"/>
    <x v="1"/>
  </r>
  <r>
    <n v="674"/>
    <d v="2015-06-10T00:00:00"/>
    <x v="0"/>
    <x v="2"/>
    <x v="5"/>
    <s v="M6G"/>
    <n v="1"/>
    <x v="2"/>
    <s v="Canada"/>
    <x v="32"/>
    <x v="2"/>
    <x v="2"/>
    <n v="7"/>
    <s v="VanArsdel"/>
    <x v="0"/>
  </r>
  <r>
    <n v="548"/>
    <d v="2015-05-15T00:00:00"/>
    <x v="0"/>
    <x v="1"/>
    <x v="3"/>
    <s v="M4E"/>
    <n v="1"/>
    <x v="132"/>
    <s v="Canada"/>
    <x v="162"/>
    <x v="2"/>
    <x v="2"/>
    <n v="7"/>
    <s v="VanArsdel"/>
    <x v="0"/>
  </r>
  <r>
    <n v="1129"/>
    <d v="2015-03-22T00:00:00"/>
    <x v="0"/>
    <x v="4"/>
    <x v="1"/>
    <s v="H1G"/>
    <n v="1"/>
    <x v="34"/>
    <s v="Canada"/>
    <x v="34"/>
    <x v="2"/>
    <x v="6"/>
    <n v="10"/>
    <s v="Pirum"/>
    <x v="2"/>
  </r>
  <r>
    <n v="1180"/>
    <d v="2015-03-22T00:00:00"/>
    <x v="0"/>
    <x v="4"/>
    <x v="1"/>
    <s v="L5N"/>
    <n v="2"/>
    <x v="268"/>
    <s v="Canada"/>
    <x v="31"/>
    <x v="2"/>
    <x v="4"/>
    <n v="10"/>
    <s v="Pirum"/>
    <x v="0"/>
  </r>
  <r>
    <n v="438"/>
    <d v="2015-03-23T00:00:00"/>
    <x v="0"/>
    <x v="4"/>
    <x v="0"/>
    <s v="L4Y"/>
    <n v="1"/>
    <x v="49"/>
    <s v="Canada"/>
    <x v="54"/>
    <x v="2"/>
    <x v="6"/>
    <n v="7"/>
    <s v="VanArsdel"/>
    <x v="0"/>
  </r>
  <r>
    <n v="1959"/>
    <d v="2015-03-23T00:00:00"/>
    <x v="0"/>
    <x v="4"/>
    <x v="0"/>
    <s v="M4X"/>
    <n v="1"/>
    <x v="39"/>
    <s v="Canada"/>
    <x v="336"/>
    <x v="1"/>
    <x v="1"/>
    <n v="4"/>
    <s v="Currus"/>
    <x v="0"/>
  </r>
  <r>
    <n v="995"/>
    <d v="2015-03-26T00:00:00"/>
    <x v="0"/>
    <x v="4"/>
    <x v="2"/>
    <s v="R3R"/>
    <n v="1"/>
    <x v="59"/>
    <s v="Canada"/>
    <x v="66"/>
    <x v="2"/>
    <x v="2"/>
    <n v="8"/>
    <s v="Natura"/>
    <x v="1"/>
  </r>
  <r>
    <n v="907"/>
    <d v="2015-03-27T00:00:00"/>
    <x v="0"/>
    <x v="4"/>
    <x v="3"/>
    <s v="L5R"/>
    <n v="1"/>
    <x v="46"/>
    <s v="Canada"/>
    <x v="50"/>
    <x v="2"/>
    <x v="4"/>
    <n v="8"/>
    <s v="Natura"/>
    <x v="0"/>
  </r>
  <r>
    <n v="977"/>
    <d v="2015-03-27T00:00:00"/>
    <x v="0"/>
    <x v="4"/>
    <x v="3"/>
    <s v="M5X"/>
    <n v="1"/>
    <x v="83"/>
    <s v="Canada"/>
    <x v="69"/>
    <x v="2"/>
    <x v="2"/>
    <n v="8"/>
    <s v="Natura"/>
    <x v="0"/>
  </r>
  <r>
    <n v="2332"/>
    <d v="2015-03-27T00:00:00"/>
    <x v="0"/>
    <x v="4"/>
    <x v="3"/>
    <s v="L5N"/>
    <n v="1"/>
    <x v="26"/>
    <s v="Canada"/>
    <x v="22"/>
    <x v="2"/>
    <x v="4"/>
    <n v="2"/>
    <s v="Aliqui"/>
    <x v="0"/>
  </r>
  <r>
    <n v="659"/>
    <d v="2015-05-16T00:00:00"/>
    <x v="0"/>
    <x v="1"/>
    <x v="6"/>
    <s v="H1G"/>
    <n v="1"/>
    <x v="160"/>
    <s v="Canada"/>
    <x v="166"/>
    <x v="2"/>
    <x v="2"/>
    <n v="7"/>
    <s v="VanArsdel"/>
    <x v="2"/>
  </r>
  <r>
    <n v="2084"/>
    <d v="2015-04-28T00:00:00"/>
    <x v="0"/>
    <x v="3"/>
    <x v="4"/>
    <s v="M5P"/>
    <n v="1"/>
    <x v="147"/>
    <s v="Canada"/>
    <x v="186"/>
    <x v="2"/>
    <x v="2"/>
    <n v="4"/>
    <s v="Currus"/>
    <x v="0"/>
  </r>
  <r>
    <n v="487"/>
    <d v="2015-04-28T00:00:00"/>
    <x v="0"/>
    <x v="3"/>
    <x v="4"/>
    <s v="M6H"/>
    <n v="1"/>
    <x v="21"/>
    <s v="Canada"/>
    <x v="21"/>
    <x v="2"/>
    <x v="6"/>
    <n v="7"/>
    <s v="VanArsdel"/>
    <x v="0"/>
  </r>
  <r>
    <n v="993"/>
    <d v="2015-04-28T00:00:00"/>
    <x v="0"/>
    <x v="3"/>
    <x v="4"/>
    <s v="R3V"/>
    <n v="2"/>
    <x v="144"/>
    <s v="Canada"/>
    <x v="10"/>
    <x v="2"/>
    <x v="2"/>
    <n v="8"/>
    <s v="Natura"/>
    <x v="1"/>
  </r>
  <r>
    <n v="1180"/>
    <d v="2015-04-29T00:00:00"/>
    <x v="0"/>
    <x v="3"/>
    <x v="5"/>
    <s v="L5P"/>
    <n v="1"/>
    <x v="27"/>
    <s v="Canada"/>
    <x v="31"/>
    <x v="2"/>
    <x v="4"/>
    <n v="10"/>
    <s v="Pirum"/>
    <x v="0"/>
  </r>
  <r>
    <n v="1175"/>
    <d v="2015-06-15T00:00:00"/>
    <x v="0"/>
    <x v="2"/>
    <x v="0"/>
    <s v="M6G"/>
    <n v="1"/>
    <x v="150"/>
    <s v="Canada"/>
    <x v="158"/>
    <x v="2"/>
    <x v="4"/>
    <n v="10"/>
    <s v="Pirum"/>
    <x v="0"/>
  </r>
  <r>
    <n v="2331"/>
    <d v="2015-06-15T00:00:00"/>
    <x v="0"/>
    <x v="2"/>
    <x v="0"/>
    <s v="L5T"/>
    <n v="1"/>
    <x v="60"/>
    <s v="Canada"/>
    <x v="68"/>
    <x v="2"/>
    <x v="4"/>
    <n v="2"/>
    <s v="Aliqui"/>
    <x v="0"/>
  </r>
  <r>
    <n v="2055"/>
    <d v="2015-06-16T00:00:00"/>
    <x v="0"/>
    <x v="2"/>
    <x v="4"/>
    <s v="M7Y"/>
    <n v="1"/>
    <x v="56"/>
    <s v="Canada"/>
    <x v="62"/>
    <x v="2"/>
    <x v="4"/>
    <n v="4"/>
    <s v="Currus"/>
    <x v="0"/>
  </r>
  <r>
    <n v="926"/>
    <d v="2015-06-16T00:00:00"/>
    <x v="0"/>
    <x v="2"/>
    <x v="4"/>
    <s v="R3V"/>
    <n v="1"/>
    <x v="103"/>
    <s v="Canada"/>
    <x v="114"/>
    <x v="2"/>
    <x v="4"/>
    <n v="8"/>
    <s v="Natura"/>
    <x v="1"/>
  </r>
  <r>
    <n v="945"/>
    <d v="2015-06-16T00:00:00"/>
    <x v="0"/>
    <x v="2"/>
    <x v="4"/>
    <s v="R3T"/>
    <n v="1"/>
    <x v="2"/>
    <s v="Canada"/>
    <x v="79"/>
    <x v="2"/>
    <x v="2"/>
    <n v="8"/>
    <s v="Natura"/>
    <x v="1"/>
  </r>
  <r>
    <n v="26"/>
    <d v="2015-06-28T00:00:00"/>
    <x v="0"/>
    <x v="2"/>
    <x v="1"/>
    <s v="L5G"/>
    <n v="1"/>
    <x v="76"/>
    <s v="Canada"/>
    <x v="89"/>
    <x v="0"/>
    <x v="0"/>
    <n v="1"/>
    <s v="Abbas"/>
    <x v="0"/>
  </r>
  <r>
    <n v="1077"/>
    <d v="2015-06-28T00:00:00"/>
    <x v="0"/>
    <x v="2"/>
    <x v="1"/>
    <s v="M4E"/>
    <n v="1"/>
    <x v="44"/>
    <s v="Canada"/>
    <x v="47"/>
    <x v="1"/>
    <x v="1"/>
    <n v="10"/>
    <s v="Pirum"/>
    <x v="0"/>
  </r>
  <r>
    <n v="1809"/>
    <d v="2015-04-25T00:00:00"/>
    <x v="0"/>
    <x v="3"/>
    <x v="6"/>
    <s v="L5R"/>
    <n v="1"/>
    <x v="5"/>
    <s v="Canada"/>
    <x v="5"/>
    <x v="3"/>
    <x v="3"/>
    <n v="11"/>
    <s v="Pomum"/>
    <x v="0"/>
  </r>
  <r>
    <n v="520"/>
    <d v="2015-04-25T00:00:00"/>
    <x v="0"/>
    <x v="3"/>
    <x v="6"/>
    <s v="R3E"/>
    <n v="1"/>
    <x v="165"/>
    <s v="Canada"/>
    <x v="210"/>
    <x v="2"/>
    <x v="4"/>
    <n v="7"/>
    <s v="VanArsdel"/>
    <x v="1"/>
  </r>
  <r>
    <n v="1077"/>
    <d v="2015-04-26T00:00:00"/>
    <x v="0"/>
    <x v="3"/>
    <x v="1"/>
    <s v="M4N"/>
    <n v="1"/>
    <x v="44"/>
    <s v="Canada"/>
    <x v="47"/>
    <x v="1"/>
    <x v="1"/>
    <n v="10"/>
    <s v="Pirum"/>
    <x v="0"/>
  </r>
  <r>
    <n v="590"/>
    <d v="2015-04-26T00:00:00"/>
    <x v="0"/>
    <x v="3"/>
    <x v="1"/>
    <s v="R3C"/>
    <n v="1"/>
    <x v="20"/>
    <s v="Canada"/>
    <x v="20"/>
    <x v="2"/>
    <x v="2"/>
    <n v="7"/>
    <s v="VanArsdel"/>
    <x v="1"/>
  </r>
  <r>
    <n v="1115"/>
    <d v="2015-04-26T00:00:00"/>
    <x v="0"/>
    <x v="3"/>
    <x v="1"/>
    <s v="M6H"/>
    <n v="1"/>
    <x v="0"/>
    <s v="Canada"/>
    <x v="251"/>
    <x v="1"/>
    <x v="5"/>
    <n v="10"/>
    <s v="Pirum"/>
    <x v="0"/>
  </r>
  <r>
    <n v="1114"/>
    <d v="2015-04-26T00:00:00"/>
    <x v="0"/>
    <x v="3"/>
    <x v="1"/>
    <s v="M4N"/>
    <n v="1"/>
    <x v="139"/>
    <s v="Canada"/>
    <x v="140"/>
    <x v="1"/>
    <x v="5"/>
    <n v="10"/>
    <s v="Pirum"/>
    <x v="0"/>
  </r>
  <r>
    <n v="1114"/>
    <d v="2015-04-26T00:00:00"/>
    <x v="0"/>
    <x v="3"/>
    <x v="1"/>
    <s v="M7Y"/>
    <n v="1"/>
    <x v="120"/>
    <s v="Canada"/>
    <x v="140"/>
    <x v="1"/>
    <x v="5"/>
    <n v="10"/>
    <s v="Pirum"/>
    <x v="0"/>
  </r>
  <r>
    <n v="1078"/>
    <d v="2015-04-26T00:00:00"/>
    <x v="0"/>
    <x v="3"/>
    <x v="1"/>
    <s v="M4N"/>
    <n v="1"/>
    <x v="44"/>
    <s v="Canada"/>
    <x v="48"/>
    <x v="1"/>
    <x v="1"/>
    <n v="10"/>
    <s v="Pirum"/>
    <x v="0"/>
  </r>
  <r>
    <n v="2087"/>
    <d v="2015-06-15T00:00:00"/>
    <x v="0"/>
    <x v="2"/>
    <x v="0"/>
    <s v="M4E"/>
    <n v="1"/>
    <x v="80"/>
    <s v="Canada"/>
    <x v="337"/>
    <x v="2"/>
    <x v="2"/>
    <n v="4"/>
    <s v="Currus"/>
    <x v="0"/>
  </r>
  <r>
    <n v="615"/>
    <d v="2015-04-27T00:00:00"/>
    <x v="0"/>
    <x v="3"/>
    <x v="0"/>
    <s v="K1N"/>
    <n v="1"/>
    <x v="2"/>
    <s v="Canada"/>
    <x v="2"/>
    <x v="2"/>
    <x v="2"/>
    <n v="7"/>
    <s v="VanArsdel"/>
    <x v="0"/>
  </r>
  <r>
    <n v="1343"/>
    <d v="2015-05-24T00:00:00"/>
    <x v="0"/>
    <x v="1"/>
    <x v="1"/>
    <s v="M7Y"/>
    <n v="1"/>
    <x v="101"/>
    <s v="Canada"/>
    <x v="154"/>
    <x v="1"/>
    <x v="1"/>
    <n v="12"/>
    <s v="Quibus"/>
    <x v="0"/>
  </r>
  <r>
    <n v="1826"/>
    <d v="2015-05-24T00:00:00"/>
    <x v="0"/>
    <x v="1"/>
    <x v="1"/>
    <s v="L5R"/>
    <n v="1"/>
    <x v="269"/>
    <s v="Canada"/>
    <x v="338"/>
    <x v="3"/>
    <x v="3"/>
    <n v="11"/>
    <s v="Pomum"/>
    <x v="0"/>
  </r>
  <r>
    <n v="1809"/>
    <d v="2015-05-24T00:00:00"/>
    <x v="0"/>
    <x v="1"/>
    <x v="1"/>
    <s v="L5R"/>
    <n v="2"/>
    <x v="270"/>
    <s v="Canada"/>
    <x v="5"/>
    <x v="3"/>
    <x v="3"/>
    <n v="11"/>
    <s v="Pomum"/>
    <x v="0"/>
  </r>
  <r>
    <n v="1714"/>
    <d v="2015-05-20T00:00:00"/>
    <x v="0"/>
    <x v="1"/>
    <x v="5"/>
    <s v="K1H"/>
    <n v="1"/>
    <x v="29"/>
    <s v="Canada"/>
    <x v="29"/>
    <x v="3"/>
    <x v="3"/>
    <n v="13"/>
    <s v="Salvus"/>
    <x v="0"/>
  </r>
  <r>
    <n v="1667"/>
    <d v="2015-05-11T00:00:00"/>
    <x v="0"/>
    <x v="1"/>
    <x v="0"/>
    <s v="R3H"/>
    <n v="1"/>
    <x v="0"/>
    <s v="Canada"/>
    <x v="339"/>
    <x v="1"/>
    <x v="5"/>
    <n v="12"/>
    <s v="Quibus"/>
    <x v="1"/>
  </r>
  <r>
    <n v="1053"/>
    <d v="2015-03-04T00:00:00"/>
    <x v="0"/>
    <x v="4"/>
    <x v="5"/>
    <s v="M5L"/>
    <n v="1"/>
    <x v="174"/>
    <s v="Canada"/>
    <x v="218"/>
    <x v="0"/>
    <x v="0"/>
    <n v="10"/>
    <s v="Pirum"/>
    <x v="0"/>
  </r>
  <r>
    <n v="1140"/>
    <d v="2015-03-04T00:00:00"/>
    <x v="0"/>
    <x v="4"/>
    <x v="5"/>
    <s v="L5P"/>
    <n v="1"/>
    <x v="271"/>
    <s v="Canada"/>
    <x v="340"/>
    <x v="2"/>
    <x v="6"/>
    <n v="10"/>
    <s v="Pirum"/>
    <x v="0"/>
  </r>
  <r>
    <n v="440"/>
    <d v="2015-03-05T00:00:00"/>
    <x v="0"/>
    <x v="4"/>
    <x v="2"/>
    <s v="M4Y"/>
    <n v="1"/>
    <x v="145"/>
    <s v="Canada"/>
    <x v="184"/>
    <x v="2"/>
    <x v="6"/>
    <n v="7"/>
    <s v="VanArsdel"/>
    <x v="0"/>
  </r>
  <r>
    <n v="2239"/>
    <d v="2015-03-05T00:00:00"/>
    <x v="0"/>
    <x v="4"/>
    <x v="2"/>
    <s v="K1N"/>
    <n v="1"/>
    <x v="272"/>
    <s v="Canada"/>
    <x v="287"/>
    <x v="1"/>
    <x v="1"/>
    <n v="2"/>
    <s v="Aliqui"/>
    <x v="0"/>
  </r>
  <r>
    <n v="2238"/>
    <d v="2015-03-05T00:00:00"/>
    <x v="0"/>
    <x v="4"/>
    <x v="2"/>
    <s v="K1N"/>
    <n v="1"/>
    <x v="272"/>
    <s v="Canada"/>
    <x v="286"/>
    <x v="1"/>
    <x v="1"/>
    <n v="2"/>
    <s v="Aliqui"/>
    <x v="0"/>
  </r>
  <r>
    <n v="2197"/>
    <d v="2015-03-05T00:00:00"/>
    <x v="0"/>
    <x v="4"/>
    <x v="2"/>
    <s v="K1R"/>
    <n v="1"/>
    <x v="187"/>
    <s v="Canada"/>
    <x v="264"/>
    <x v="0"/>
    <x v="0"/>
    <n v="2"/>
    <s v="Aliqui"/>
    <x v="0"/>
  </r>
  <r>
    <n v="615"/>
    <d v="2015-02-10T00:00:00"/>
    <x v="0"/>
    <x v="0"/>
    <x v="4"/>
    <s v="M4P"/>
    <n v="1"/>
    <x v="2"/>
    <s v="Canada"/>
    <x v="2"/>
    <x v="2"/>
    <x v="2"/>
    <n v="7"/>
    <s v="VanArsdel"/>
    <x v="0"/>
  </r>
  <r>
    <n v="1182"/>
    <d v="2015-02-10T00:00:00"/>
    <x v="0"/>
    <x v="0"/>
    <x v="4"/>
    <s v="R3V"/>
    <n v="1"/>
    <x v="82"/>
    <s v="Canada"/>
    <x v="97"/>
    <x v="2"/>
    <x v="4"/>
    <n v="10"/>
    <s v="Pirum"/>
    <x v="1"/>
  </r>
  <r>
    <n v="993"/>
    <d v="2015-04-17T00:00:00"/>
    <x v="0"/>
    <x v="3"/>
    <x v="3"/>
    <s v="R3H"/>
    <n v="1"/>
    <x v="0"/>
    <s v="Canada"/>
    <x v="10"/>
    <x v="2"/>
    <x v="2"/>
    <n v="8"/>
    <s v="Natura"/>
    <x v="1"/>
  </r>
  <r>
    <n v="1145"/>
    <d v="2015-04-12T00:00:00"/>
    <x v="0"/>
    <x v="3"/>
    <x v="1"/>
    <s v="K1R"/>
    <n v="1"/>
    <x v="155"/>
    <s v="Canada"/>
    <x v="197"/>
    <x v="2"/>
    <x v="7"/>
    <n v="10"/>
    <s v="Pirum"/>
    <x v="0"/>
  </r>
  <r>
    <n v="826"/>
    <d v="2015-04-12T00:00:00"/>
    <x v="0"/>
    <x v="3"/>
    <x v="1"/>
    <s v="K1R"/>
    <n v="1"/>
    <x v="247"/>
    <s v="Canada"/>
    <x v="81"/>
    <x v="2"/>
    <x v="6"/>
    <n v="8"/>
    <s v="Natura"/>
    <x v="0"/>
  </r>
  <r>
    <n v="438"/>
    <d v="2015-04-12T00:00:00"/>
    <x v="0"/>
    <x v="3"/>
    <x v="1"/>
    <s v="M5L"/>
    <n v="1"/>
    <x v="49"/>
    <s v="Canada"/>
    <x v="54"/>
    <x v="2"/>
    <x v="6"/>
    <n v="7"/>
    <s v="VanArsdel"/>
    <x v="0"/>
  </r>
  <r>
    <n v="578"/>
    <d v="2015-04-12T00:00:00"/>
    <x v="0"/>
    <x v="3"/>
    <x v="1"/>
    <s v="M7Y"/>
    <n v="1"/>
    <x v="54"/>
    <s v="Canada"/>
    <x v="59"/>
    <x v="2"/>
    <x v="2"/>
    <n v="7"/>
    <s v="VanArsdel"/>
    <x v="0"/>
  </r>
  <r>
    <n v="927"/>
    <d v="2015-04-12T00:00:00"/>
    <x v="0"/>
    <x v="3"/>
    <x v="1"/>
    <s v="L5G"/>
    <n v="1"/>
    <x v="27"/>
    <s v="Canada"/>
    <x v="27"/>
    <x v="2"/>
    <x v="4"/>
    <n v="8"/>
    <s v="Natura"/>
    <x v="0"/>
  </r>
  <r>
    <n v="1347"/>
    <d v="2015-04-12T00:00:00"/>
    <x v="0"/>
    <x v="3"/>
    <x v="1"/>
    <s v="K2P"/>
    <n v="1"/>
    <x v="87"/>
    <s v="Canada"/>
    <x v="213"/>
    <x v="1"/>
    <x v="1"/>
    <n v="12"/>
    <s v="Quibus"/>
    <x v="0"/>
  </r>
  <r>
    <n v="2054"/>
    <d v="2015-03-22T00:00:00"/>
    <x v="0"/>
    <x v="4"/>
    <x v="1"/>
    <s v="H1B"/>
    <n v="1"/>
    <x v="52"/>
    <s v="Canada"/>
    <x v="146"/>
    <x v="2"/>
    <x v="4"/>
    <n v="4"/>
    <s v="Currus"/>
    <x v="2"/>
  </r>
  <r>
    <n v="2334"/>
    <d v="2015-03-22T00:00:00"/>
    <x v="0"/>
    <x v="4"/>
    <x v="1"/>
    <s v="L5N"/>
    <n v="1"/>
    <x v="248"/>
    <s v="Canada"/>
    <x v="312"/>
    <x v="2"/>
    <x v="4"/>
    <n v="2"/>
    <s v="Aliqui"/>
    <x v="0"/>
  </r>
  <r>
    <n v="689"/>
    <d v="2015-03-22T00:00:00"/>
    <x v="0"/>
    <x v="4"/>
    <x v="1"/>
    <s v="R3G"/>
    <n v="1"/>
    <x v="273"/>
    <s v="Canada"/>
    <x v="341"/>
    <x v="2"/>
    <x v="2"/>
    <n v="7"/>
    <s v="VanArsdel"/>
    <x v="1"/>
  </r>
  <r>
    <n v="778"/>
    <d v="2015-06-17T00:00:00"/>
    <x v="0"/>
    <x v="2"/>
    <x v="5"/>
    <s v="R3G"/>
    <n v="1"/>
    <x v="194"/>
    <s v="Canada"/>
    <x v="242"/>
    <x v="1"/>
    <x v="1"/>
    <n v="8"/>
    <s v="Natura"/>
    <x v="1"/>
  </r>
  <r>
    <n v="1145"/>
    <d v="2015-06-18T00:00:00"/>
    <x v="0"/>
    <x v="2"/>
    <x v="2"/>
    <s v="M6G"/>
    <n v="1"/>
    <x v="155"/>
    <s v="Canada"/>
    <x v="197"/>
    <x v="2"/>
    <x v="7"/>
    <n v="10"/>
    <s v="Pirum"/>
    <x v="0"/>
  </r>
  <r>
    <n v="506"/>
    <d v="2015-06-18T00:00:00"/>
    <x v="0"/>
    <x v="2"/>
    <x v="2"/>
    <s v="R3H"/>
    <n v="1"/>
    <x v="53"/>
    <s v="Canada"/>
    <x v="58"/>
    <x v="2"/>
    <x v="6"/>
    <n v="7"/>
    <s v="VanArsdel"/>
    <x v="1"/>
  </r>
  <r>
    <n v="2269"/>
    <d v="2015-06-18T00:00:00"/>
    <x v="0"/>
    <x v="2"/>
    <x v="2"/>
    <s v="R3V"/>
    <n v="1"/>
    <x v="12"/>
    <s v="Canada"/>
    <x v="220"/>
    <x v="1"/>
    <x v="5"/>
    <n v="2"/>
    <s v="Aliqui"/>
    <x v="1"/>
  </r>
  <r>
    <n v="491"/>
    <d v="2015-06-19T00:00:00"/>
    <x v="0"/>
    <x v="2"/>
    <x v="3"/>
    <s v="M5P"/>
    <n v="1"/>
    <x v="20"/>
    <s v="Canada"/>
    <x v="19"/>
    <x v="2"/>
    <x v="6"/>
    <n v="7"/>
    <s v="VanArsdel"/>
    <x v="0"/>
  </r>
  <r>
    <n v="415"/>
    <d v="2015-06-19T00:00:00"/>
    <x v="0"/>
    <x v="2"/>
    <x v="3"/>
    <s v="L5P"/>
    <n v="1"/>
    <x v="20"/>
    <s v="Canada"/>
    <x v="327"/>
    <x v="2"/>
    <x v="6"/>
    <n v="7"/>
    <s v="VanArsdel"/>
    <x v="0"/>
  </r>
  <r>
    <n v="2295"/>
    <d v="2015-06-19T00:00:00"/>
    <x v="0"/>
    <x v="2"/>
    <x v="3"/>
    <s v="L5N"/>
    <n v="1"/>
    <x v="223"/>
    <s v="Canada"/>
    <x v="216"/>
    <x v="2"/>
    <x v="6"/>
    <n v="2"/>
    <s v="Aliqui"/>
    <x v="0"/>
  </r>
  <r>
    <n v="927"/>
    <d v="2015-06-12T00:00:00"/>
    <x v="0"/>
    <x v="2"/>
    <x v="3"/>
    <s v="L5N"/>
    <n v="1"/>
    <x v="27"/>
    <s v="Canada"/>
    <x v="27"/>
    <x v="2"/>
    <x v="4"/>
    <n v="8"/>
    <s v="Natura"/>
    <x v="0"/>
  </r>
  <r>
    <n v="826"/>
    <d v="2015-06-12T00:00:00"/>
    <x v="0"/>
    <x v="2"/>
    <x v="3"/>
    <s v="R3H"/>
    <n v="1"/>
    <x v="69"/>
    <s v="Canada"/>
    <x v="81"/>
    <x v="2"/>
    <x v="6"/>
    <n v="8"/>
    <s v="Natura"/>
    <x v="1"/>
  </r>
  <r>
    <n v="939"/>
    <d v="2015-06-12T00:00:00"/>
    <x v="0"/>
    <x v="2"/>
    <x v="3"/>
    <s v="L5N"/>
    <n v="1"/>
    <x v="10"/>
    <s v="Canada"/>
    <x v="82"/>
    <x v="2"/>
    <x v="2"/>
    <n v="8"/>
    <s v="Natura"/>
    <x v="0"/>
  </r>
  <r>
    <n v="609"/>
    <d v="2015-06-13T00:00:00"/>
    <x v="0"/>
    <x v="2"/>
    <x v="6"/>
    <s v="H1B"/>
    <n v="1"/>
    <x v="182"/>
    <s v="Canada"/>
    <x v="225"/>
    <x v="2"/>
    <x v="2"/>
    <n v="7"/>
    <s v="VanArsdel"/>
    <x v="2"/>
  </r>
  <r>
    <n v="1183"/>
    <d v="2015-06-14T00:00:00"/>
    <x v="0"/>
    <x v="2"/>
    <x v="1"/>
    <s v="L5N"/>
    <n v="1"/>
    <x v="186"/>
    <s v="Canada"/>
    <x v="121"/>
    <x v="2"/>
    <x v="4"/>
    <n v="10"/>
    <s v="Pirum"/>
    <x v="0"/>
  </r>
  <r>
    <n v="676"/>
    <d v="2015-06-14T00:00:00"/>
    <x v="0"/>
    <x v="2"/>
    <x v="1"/>
    <s v="M6S"/>
    <n v="1"/>
    <x v="112"/>
    <s v="Canada"/>
    <x v="157"/>
    <x v="2"/>
    <x v="2"/>
    <n v="7"/>
    <s v="VanArsdel"/>
    <x v="0"/>
  </r>
  <r>
    <n v="2365"/>
    <d v="2015-06-29T00:00:00"/>
    <x v="0"/>
    <x v="2"/>
    <x v="0"/>
    <s v="R3G"/>
    <n v="1"/>
    <x v="15"/>
    <s v="Canada"/>
    <x v="14"/>
    <x v="2"/>
    <x v="2"/>
    <n v="2"/>
    <s v="Aliqui"/>
    <x v="1"/>
  </r>
  <r>
    <n v="782"/>
    <d v="2015-06-30T00:00:00"/>
    <x v="0"/>
    <x v="2"/>
    <x v="4"/>
    <s v="L4X"/>
    <n v="1"/>
    <x v="143"/>
    <s v="Canada"/>
    <x v="110"/>
    <x v="1"/>
    <x v="1"/>
    <n v="8"/>
    <s v="Natura"/>
    <x v="0"/>
  </r>
  <r>
    <n v="1009"/>
    <d v="2015-06-30T00:00:00"/>
    <x v="0"/>
    <x v="2"/>
    <x v="4"/>
    <s v="L5T"/>
    <n v="1"/>
    <x v="113"/>
    <s v="Canada"/>
    <x v="129"/>
    <x v="3"/>
    <x v="3"/>
    <n v="8"/>
    <s v="Natura"/>
    <x v="0"/>
  </r>
  <r>
    <n v="2091"/>
    <d v="2015-06-30T00:00:00"/>
    <x v="0"/>
    <x v="2"/>
    <x v="4"/>
    <s v="L5N"/>
    <n v="1"/>
    <x v="139"/>
    <s v="Canada"/>
    <x v="316"/>
    <x v="2"/>
    <x v="2"/>
    <n v="4"/>
    <s v="Currus"/>
    <x v="0"/>
  </r>
  <r>
    <n v="2186"/>
    <d v="2015-06-30T00:00:00"/>
    <x v="0"/>
    <x v="2"/>
    <x v="4"/>
    <s v="K1R"/>
    <n v="1"/>
    <x v="121"/>
    <s v="Canada"/>
    <x v="150"/>
    <x v="2"/>
    <x v="2"/>
    <n v="14"/>
    <s v="Victoria"/>
    <x v="0"/>
  </r>
  <r>
    <n v="993"/>
    <d v="2015-06-30T00:00:00"/>
    <x v="0"/>
    <x v="2"/>
    <x v="4"/>
    <s v="K1R"/>
    <n v="1"/>
    <x v="10"/>
    <s v="Canada"/>
    <x v="10"/>
    <x v="2"/>
    <x v="2"/>
    <n v="8"/>
    <s v="Natura"/>
    <x v="0"/>
  </r>
  <r>
    <n v="1171"/>
    <d v="2015-06-30T00:00:00"/>
    <x v="0"/>
    <x v="2"/>
    <x v="4"/>
    <s v="R3E"/>
    <n v="1"/>
    <x v="138"/>
    <s v="Canada"/>
    <x v="173"/>
    <x v="2"/>
    <x v="4"/>
    <n v="10"/>
    <s v="Piru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1FC5A-60F3-43B7-932A-F1E6B15DBEB1}"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86:B97" firstHeaderRow="1" firstDataRow="1" firstDataCol="1"/>
  <pivotFields count="15">
    <pivotField showAll="0"/>
    <pivotField numFmtId="14" showAll="0"/>
    <pivotField showAll="0">
      <items count="2">
        <item x="0"/>
        <item t="default"/>
      </items>
    </pivotField>
    <pivotField showAll="0">
      <items count="7">
        <item x="5"/>
        <item x="0"/>
        <item x="4"/>
        <item x="3"/>
        <item x="1"/>
        <item x="2"/>
        <item t="default"/>
      </items>
    </pivotField>
    <pivotField showAll="0">
      <items count="8">
        <item x="0"/>
        <item x="4"/>
        <item x="5"/>
        <item x="2"/>
        <item x="3"/>
        <item x="6"/>
        <item x="1"/>
        <item t="default"/>
      </items>
    </pivotField>
    <pivotField showAll="0"/>
    <pivotField showAll="0"/>
    <pivotField dataField="1" numFmtId="164" showAll="0"/>
    <pivotField showAll="0"/>
    <pivotField axis="axisRow" showAll="0" measureFilter="1" sortType="a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items count="9">
        <item x="0"/>
        <item x="2"/>
        <item x="4"/>
        <item x="6"/>
        <item x="1"/>
        <item x="7"/>
        <item x="5"/>
        <item x="3"/>
        <item t="default"/>
      </items>
    </pivotField>
    <pivotField showAll="0"/>
    <pivotField showAll="0"/>
    <pivotField showAll="0">
      <items count="6">
        <item x="3"/>
        <item x="4"/>
        <item x="1"/>
        <item x="0"/>
        <item x="2"/>
        <item t="default"/>
      </items>
    </pivotField>
  </pivotFields>
  <rowFields count="1">
    <field x="9"/>
  </rowFields>
  <rowItems count="11">
    <i>
      <x v="129"/>
    </i>
    <i>
      <x v="165"/>
    </i>
    <i>
      <x v="124"/>
    </i>
    <i>
      <x v="259"/>
    </i>
    <i>
      <x v="215"/>
    </i>
    <i>
      <x v="169"/>
    </i>
    <i>
      <x v="167"/>
    </i>
    <i>
      <x v="157"/>
    </i>
    <i>
      <x v="156"/>
    </i>
    <i>
      <x v="162"/>
    </i>
    <i t="grand">
      <x/>
    </i>
  </rowItems>
  <colItems count="1">
    <i/>
  </colItems>
  <dataFields count="1">
    <dataField name="Sum of Revenue" fld="7" baseField="0" baseItem="0"/>
  </dataFields>
  <formats count="1">
    <format dxfId="185">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852D8-A34D-4720-B017-0975C39826A9}"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8:B77" firstHeaderRow="1" firstDataRow="1" firstDataCol="1"/>
  <pivotFields count="15">
    <pivotField showAll="0"/>
    <pivotField numFmtId="14"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pivotField dataField="1" numFmtId="164" showAll="0"/>
    <pivotField showAll="0"/>
    <pivotField showAll="0"/>
    <pivotField showAll="0">
      <items count="5">
        <item x="0"/>
        <item x="1"/>
        <item x="2"/>
        <item x="3"/>
        <item t="default"/>
      </items>
    </pivotField>
    <pivotField axis="axisRow" showAll="0">
      <items count="9">
        <item x="0"/>
        <item x="2"/>
        <item x="4"/>
        <item x="6"/>
        <item x="1"/>
        <item x="7"/>
        <item x="5"/>
        <item x="3"/>
        <item t="default"/>
      </items>
    </pivotField>
    <pivotField showAll="0"/>
    <pivotField showAll="0"/>
    <pivotField showAll="0">
      <items count="6">
        <item x="3"/>
        <item x="4"/>
        <item x="1"/>
        <item x="0"/>
        <item x="2"/>
        <item t="default"/>
      </items>
    </pivotField>
  </pivotFields>
  <rowFields count="1">
    <field x="11"/>
  </rowFields>
  <rowItems count="9">
    <i>
      <x/>
    </i>
    <i>
      <x v="1"/>
    </i>
    <i>
      <x v="2"/>
    </i>
    <i>
      <x v="3"/>
    </i>
    <i>
      <x v="4"/>
    </i>
    <i>
      <x v="5"/>
    </i>
    <i>
      <x v="6"/>
    </i>
    <i>
      <x v="7"/>
    </i>
    <i t="grand">
      <x/>
    </i>
  </rowItems>
  <colItems count="1">
    <i/>
  </colItems>
  <dataFields count="1">
    <dataField name="Sum of Revenue" fld="7" baseField="0" baseItem="0"/>
  </dataFields>
  <formats count="4">
    <format dxfId="187">
      <pivotArea outline="0" collapsedLevelsAreSubtotals="1" fieldPosition="0"/>
    </format>
    <format dxfId="184">
      <pivotArea collapsedLevelsAreSubtotals="1" fieldPosition="0">
        <references count="1">
          <reference field="11" count="1">
            <x v="0"/>
          </reference>
        </references>
      </pivotArea>
    </format>
    <format dxfId="183">
      <pivotArea collapsedLevelsAreSubtotals="1" fieldPosition="0">
        <references count="1">
          <reference field="11" count="7">
            <x v="1"/>
            <x v="2"/>
            <x v="3"/>
            <x v="4"/>
            <x v="5"/>
            <x v="6"/>
            <x v="7"/>
          </reference>
        </references>
      </pivotArea>
    </format>
    <format dxfId="182">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033B23-29A4-40B0-AEE1-E8255F937E00}"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4:B60" firstHeaderRow="1" firstDataRow="1" firstDataCol="1"/>
  <pivotFields count="15">
    <pivotField showAll="0"/>
    <pivotField numFmtId="14"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pivotField dataField="1" numFmtId="164" showAll="0"/>
    <pivotField showAll="0"/>
    <pivotField showAll="0"/>
    <pivotField showAll="0">
      <items count="5">
        <item x="0"/>
        <item x="1"/>
        <item x="2"/>
        <item x="3"/>
        <item t="default"/>
      </items>
    </pivotField>
    <pivotField showAll="0"/>
    <pivotField showAll="0"/>
    <pivotField showAll="0"/>
    <pivotField axis="axisRow" showAll="0">
      <items count="6">
        <item x="3"/>
        <item x="4"/>
        <item x="1"/>
        <item x="0"/>
        <item x="2"/>
        <item t="default"/>
      </items>
    </pivotField>
  </pivotFields>
  <rowFields count="1">
    <field x="14"/>
  </rowFields>
  <rowItems count="6">
    <i>
      <x/>
    </i>
    <i>
      <x v="1"/>
    </i>
    <i>
      <x v="2"/>
    </i>
    <i>
      <x v="3"/>
    </i>
    <i>
      <x v="4"/>
    </i>
    <i t="grand">
      <x/>
    </i>
  </rowItems>
  <colItems count="1">
    <i/>
  </colItems>
  <dataFields count="1">
    <dataField name="Sum of Revenue" fld="7" showDataAs="percentOfTotal" baseField="0" baseItem="0" numFmtId="10"/>
  </dataFields>
  <formats count="2">
    <format dxfId="190">
      <pivotArea outline="0" collapsedLevelsAreSubtotals="1" fieldPosition="0"/>
    </format>
    <format dxfId="186">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4" count="1" selected="0">
            <x v="0"/>
          </reference>
        </references>
      </pivotArea>
    </chartFormat>
    <chartFormat chart="3" format="9">
      <pivotArea type="data" outline="0" fieldPosition="0">
        <references count="2">
          <reference field="4294967294" count="1" selected="0">
            <x v="0"/>
          </reference>
          <reference field="14" count="1" selected="0">
            <x v="1"/>
          </reference>
        </references>
      </pivotArea>
    </chartFormat>
    <chartFormat chart="3" format="10">
      <pivotArea type="data" outline="0" fieldPosition="0">
        <references count="2">
          <reference field="4294967294" count="1" selected="0">
            <x v="0"/>
          </reference>
          <reference field="14" count="1" selected="0">
            <x v="2"/>
          </reference>
        </references>
      </pivotArea>
    </chartFormat>
    <chartFormat chart="3" format="11">
      <pivotArea type="data" outline="0" fieldPosition="0">
        <references count="2">
          <reference field="4294967294" count="1" selected="0">
            <x v="0"/>
          </reference>
          <reference field="14" count="1" selected="0">
            <x v="3"/>
          </reference>
        </references>
      </pivotArea>
    </chartFormat>
    <chartFormat chart="3" format="12">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2FE4D-FE13-4083-8557-2DC52F000D23}"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46" firstHeaderRow="1" firstDataRow="1" firstDataCol="1"/>
  <pivotFields count="15">
    <pivotField showAll="0"/>
    <pivotField numFmtId="14" showAll="0"/>
    <pivotField showAll="0"/>
    <pivotField showAll="0">
      <items count="7">
        <item x="5"/>
        <item x="0"/>
        <item x="4"/>
        <item x="3"/>
        <item x="1"/>
        <item x="2"/>
        <item t="default"/>
      </items>
    </pivotField>
    <pivotField showAll="0">
      <items count="8">
        <item x="0"/>
        <item x="4"/>
        <item x="5"/>
        <item x="2"/>
        <item x="3"/>
        <item x="6"/>
        <item x="1"/>
        <item t="default"/>
      </items>
    </pivotField>
    <pivotField showAll="0"/>
    <pivotField showAll="0"/>
    <pivotField dataField="1" numFmtId="164" showAll="0"/>
    <pivotField showAll="0"/>
    <pivotField showAll="0"/>
    <pivotField axis="axisRow" showAll="0">
      <items count="5">
        <item x="0"/>
        <item x="1"/>
        <item x="2"/>
        <item x="3"/>
        <item t="default"/>
      </items>
    </pivotField>
    <pivotField showAll="0"/>
    <pivotField showAll="0"/>
    <pivotField showAll="0"/>
    <pivotField showAll="0"/>
  </pivotFields>
  <rowFields count="1">
    <field x="10"/>
  </rowFields>
  <rowItems count="5">
    <i>
      <x/>
    </i>
    <i>
      <x v="1"/>
    </i>
    <i>
      <x v="2"/>
    </i>
    <i>
      <x v="3"/>
    </i>
    <i t="grand">
      <x/>
    </i>
  </rowItems>
  <colItems count="1">
    <i/>
  </colItems>
  <dataFields count="1">
    <dataField name="Sum of Revenue" fld="7" showDataAs="percentOfTotal" baseField="0" baseItem="0" numFmtId="10"/>
  </dataFields>
  <formats count="2">
    <format dxfId="189">
      <pivotArea outline="0" collapsedLevelsAreSubtotals="1" fieldPosition="0"/>
    </format>
    <format dxfId="188">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C58302-A171-4AEA-8240-04FC2B370983}"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B33" firstHeaderRow="1" firstDataRow="1" firstDataCol="1"/>
  <pivotFields count="15">
    <pivotField showAll="0"/>
    <pivotField numFmtId="14" showAll="0"/>
    <pivotField showAll="0"/>
    <pivotField showAll="0">
      <items count="7">
        <item x="5"/>
        <item x="0"/>
        <item x="4"/>
        <item x="3"/>
        <item x="1"/>
        <item x="2"/>
        <item t="default"/>
      </items>
    </pivotField>
    <pivotField axis="axisRow" showAll="0">
      <items count="8">
        <item x="0"/>
        <item x="4"/>
        <item x="5"/>
        <item x="2"/>
        <item x="3"/>
        <item x="6"/>
        <item x="1"/>
        <item t="default"/>
      </items>
    </pivotField>
    <pivotField showAll="0"/>
    <pivotField showAll="0"/>
    <pivotField dataField="1" numFmtId="164" showAll="0"/>
    <pivotField showAll="0"/>
    <pivotField showAll="0"/>
    <pivotField showAll="0">
      <items count="5">
        <item x="0"/>
        <item x="1"/>
        <item x="2"/>
        <item x="3"/>
        <item t="default"/>
      </items>
    </pivotField>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Sum of Revenue" fld="7" baseField="0" baseItem="0" numFmtId="165"/>
  </dataFields>
  <formats count="1">
    <format dxfId="19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34A4F-921B-4555-B745-2AD4607C525F}"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B16" firstHeaderRow="1" firstDataRow="1" firstDataCol="1"/>
  <pivotFields count="15">
    <pivotField showAll="0"/>
    <pivotField numFmtId="14" showAll="0"/>
    <pivotField showAll="0"/>
    <pivotField axis="axisRow" showAll="0">
      <items count="7">
        <item x="5"/>
        <item x="0"/>
        <item x="4"/>
        <item x="3"/>
        <item x="1"/>
        <item x="2"/>
        <item t="default"/>
      </items>
    </pivotField>
    <pivotField showAll="0"/>
    <pivotField showAll="0"/>
    <pivotField showAll="0"/>
    <pivotField dataField="1" numFmtId="164" showAll="0"/>
    <pivotField showAll="0"/>
    <pivotField showAll="0"/>
    <pivotField showAll="0">
      <items count="5">
        <item x="0"/>
        <item x="1"/>
        <item x="2"/>
        <item x="3"/>
        <item t="default"/>
      </items>
    </pivotField>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Revenue" fld="7" baseField="0" baseItem="589628136" numFmtId="165"/>
  </dataFields>
  <formats count="2">
    <format dxfId="193">
      <pivotArea collapsedLevelsAreSubtotals="1" fieldPosition="0">
        <references count="1">
          <reference field="3" count="1">
            <x v="0"/>
          </reference>
        </references>
      </pivotArea>
    </format>
    <format dxfId="19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C6C701-EE45-40F5-B2C5-1E60AA3515D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dataField="1" showAll="0"/>
    <pivotField numFmtId="164" showAll="0"/>
    <pivotField showAll="0"/>
    <pivotField showAll="0"/>
    <pivotField showAll="0">
      <items count="5">
        <item x="0"/>
        <item x="1"/>
        <item x="2"/>
        <item x="3"/>
        <item t="default"/>
      </items>
    </pivotField>
    <pivotField showAll="0"/>
    <pivotField showAll="0"/>
    <pivotField showAll="0"/>
    <pivotField showAll="0"/>
  </pivotFields>
  <rowItems count="1">
    <i/>
  </rowItems>
  <colItems count="1">
    <i/>
  </colItems>
  <dataFields count="1">
    <dataField name="Sum of Unit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B692A8-BF90-4292-B1CF-72DC8C6C40E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pivotField showAll="0"/>
    <pivotField showAll="0">
      <items count="7">
        <item x="5"/>
        <item x="0"/>
        <item x="4"/>
        <item x="3"/>
        <item x="1"/>
        <item x="2"/>
        <item t="default"/>
      </items>
    </pivotField>
    <pivotField showAll="0"/>
    <pivotField showAll="0"/>
    <pivotField showAll="0"/>
    <pivotField dataField="1" numFmtId="164" showAll="0"/>
    <pivotField showAll="0"/>
    <pivotField showAll="0"/>
    <pivotField showAll="0">
      <items count="5">
        <item x="0"/>
        <item x="1"/>
        <item x="2"/>
        <item x="3"/>
        <item t="default"/>
      </items>
    </pivotField>
    <pivotField showAll="0"/>
    <pivotField showAll="0"/>
    <pivotField showAll="0"/>
    <pivotField showAll="0"/>
  </pivotFields>
  <rowItems count="1">
    <i/>
  </rowItems>
  <colItems count="1">
    <i/>
  </colItems>
  <dataFields count="1">
    <dataField name="Sum of Revenue" fld="7" baseField="0" baseItem="0" numFmtId="165"/>
  </dataFields>
  <formats count="1">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E492698-4454-4B82-BE38-C20E64F1FD9B}" sourceName="Month">
  <pivotTables>
    <pivotTable tabId="7" name="PivotTable9"/>
    <pivotTable tabId="7" name="PivotTable1"/>
    <pivotTable tabId="7" name="PivotTable3"/>
    <pivotTable tabId="7" name="PivotTable4"/>
    <pivotTable tabId="7" name="PivotTable5"/>
    <pivotTable tabId="7" name="PivotTable6"/>
    <pivotTable tabId="7" name="PivotTable7"/>
    <pivotTable tabId="7" name="PivotTable8"/>
  </pivotTables>
  <data>
    <tabular pivotCacheId="937950035">
      <items count="6">
        <i x="5" s="1"/>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B6F9DEB-592C-4500-8F78-2CF4A45FE558}" sourceName="Category">
  <pivotTables>
    <pivotTable tabId="7" name="PivotTable9"/>
    <pivotTable tabId="7" name="PivotTable1"/>
    <pivotTable tabId="7" name="PivotTable3"/>
    <pivotTable tabId="7" name="PivotTable4"/>
    <pivotTable tabId="7" name="PivotTable5"/>
    <pivotTable tabId="7" name="PivotTable6"/>
    <pivotTable tabId="7" name="PivotTable7"/>
    <pivotTable tabId="7" name="PivotTable8"/>
  </pivotTables>
  <data>
    <tabular pivotCacheId="93795003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5E7E981-6E50-4337-AC60-775633021950}" cache="Slicer_Month" caption="Month" columnCount="3" rowHeight="234950"/>
  <slicer name="Category" xr10:uid="{93C5FBCF-54DA-48C0-983C-E3DF545DD428}" cache="Slicer_Category" caption="Category"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6C747C-2CA5-44DC-B6EE-E26BF8A07918}" name="Location_Table" displayName="Location_Table" ref="A1:C1621" totalsRowShown="0" headerRowDxfId="212">
  <autoFilter ref="A1:C1621" xr:uid="{3D6C747C-2CA5-44DC-B6EE-E26BF8A07918}"/>
  <tableColumns count="3">
    <tableColumn id="1" xr3:uid="{E43EBE2D-1961-4558-B2CA-5E57E279BA8B}" name="Zip"/>
    <tableColumn id="2" xr3:uid="{3FC160EA-34E2-4217-9396-10F7DB3D6DD9}" name="State"/>
    <tableColumn id="3" xr3:uid="{53F35F68-6E91-4571-93C4-26AE40F69B22}"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848FA3-E25B-45E3-9D5F-26838A4082B8}" name="Manufacturer_Table" displayName="Manufacturer_Table" ref="A1:B15" totalsRowShown="0" headerRowDxfId="211">
  <autoFilter ref="A1:B15" xr:uid="{12848FA3-E25B-45E3-9D5F-26838A4082B8}"/>
  <tableColumns count="2">
    <tableColumn id="1" xr3:uid="{707E4ACA-1218-4683-823E-85707D941316}" name="ManufacturerID"/>
    <tableColumn id="2" xr3:uid="{EAD4464D-517D-43DE-8ED1-5888CD5D4719}"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A19D-9697-4981-9CC7-95E623176C99}" name="Table3" displayName="Table3" ref="A1:F1413" totalsRowShown="0" headerRowDxfId="208">
  <autoFilter ref="A1:F1413" xr:uid="{3E46A19D-9697-4981-9CC7-95E623176C99}"/>
  <tableColumns count="6">
    <tableColumn id="1" xr3:uid="{801AD02C-8DAB-46FA-BAE8-7DD1CA863AB3}" name="ProductID"/>
    <tableColumn id="2" xr3:uid="{5703D0C1-0AA5-4855-B431-71CA9F202DAB}" name="Date" dataDxfId="210"/>
    <tableColumn id="3" xr3:uid="{672FC6CF-DC7C-4A4E-901F-2A733B5F2253}" name="Zip"/>
    <tableColumn id="4" xr3:uid="{A0B09815-482B-4E28-893F-07194158F9F3}" name="Units"/>
    <tableColumn id="5" xr3:uid="{E0066830-6851-4117-9CCB-7EDB31386365}" name="Revenue" dataDxfId="209"/>
    <tableColumn id="6" xr3:uid="{F9ED082D-78B7-4A0C-A860-E3F24A34953E}"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F6CB3F-14D7-487F-A46F-0FF61B8D04A2}" name="Product_Table" displayName="Product_Table" ref="A1:E2413" totalsRowShown="0" headerRowDxfId="207">
  <autoFilter ref="A1:E2413" xr:uid="{93F6CB3F-14D7-487F-A46F-0FF61B8D04A2}"/>
  <tableColumns count="5">
    <tableColumn id="1" xr3:uid="{6EEBAC0D-90FE-413E-ABF1-A24F629F368B}" name="Product Name"/>
    <tableColumn id="2" xr3:uid="{EA0B54E8-BE98-4735-8EFC-4108F33E6FC7}" name="Category"/>
    <tableColumn id="3" xr3:uid="{EDA23897-168F-4F8B-A241-187273B49F7D}" name="Segment"/>
    <tableColumn id="4" xr3:uid="{128BC26D-255A-4BF2-9170-670633405F81}" name="ManufacturerID"/>
    <tableColumn id="5" xr3:uid="{59792A89-04F3-47FD-A88C-BFA8BD8A5B86}"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42782D-6A91-46F9-BD93-AC6E8DA97E9D}" name="Table35" displayName="Table35" ref="A1:O1413" totalsRowShown="0" headerRowDxfId="206">
  <autoFilter ref="A1:O1413" xr:uid="{A142782D-6A91-46F9-BD93-AC6E8DA97E9D}"/>
  <tableColumns count="15">
    <tableColumn id="1" xr3:uid="{09E4B915-2F93-4F26-A2F6-2C12E9990897}" name="ProductID"/>
    <tableColumn id="2" xr3:uid="{3BA01AC3-F179-4701-8413-B8175C5C1BDD}" name="Date" dataDxfId="205"/>
    <tableColumn id="13" xr3:uid="{4F2C4222-966D-493B-8EC1-E76B6545593E}" name="Year" dataDxfId="197">
      <calculatedColumnFormula>TEXT(Table35[[#This Row],[Date]],"YYYY")</calculatedColumnFormula>
    </tableColumn>
    <tableColumn id="14" xr3:uid="{A5172479-2433-4580-9A8F-00278334F630}" name="Month" dataDxfId="196">
      <calculatedColumnFormula>TEXT(Table35[[#This Row],[Date]],"MMMM")</calculatedColumnFormula>
    </tableColumn>
    <tableColumn id="15" xr3:uid="{33FA558F-6D9A-4B6B-8396-5E851ACBF5F8}" name="Weekdays" dataDxfId="195">
      <calculatedColumnFormula>TEXT(Table35[[#This Row],[Date]],"DDDD")</calculatedColumnFormula>
    </tableColumn>
    <tableColumn id="3" xr3:uid="{5D46B8A8-ACC5-4BA3-95DB-0DAB192CE947}" name="Zip"/>
    <tableColumn id="4" xr3:uid="{574BE6EA-DB3B-4CA0-8508-B3F105C41202}" name="Units"/>
    <tableColumn id="5" xr3:uid="{64E065ED-6F73-47C4-BBF2-18CA83584DF8}" name="Revenue" dataDxfId="204"/>
    <tableColumn id="6" xr3:uid="{1CB63AC8-09C8-46C7-B222-9298E9C37562}" name="Country"/>
    <tableColumn id="7" xr3:uid="{89DA70D6-4491-4182-B65A-7B446B28B279}" name="Product Name" dataDxfId="203">
      <calculatedColumnFormula>INDEX(Product_Table[Product Name],MATCH(Table35[[#This Row],[ProductID]],Product_Table[ProductID],0))</calculatedColumnFormula>
    </tableColumn>
    <tableColumn id="8" xr3:uid="{0A839022-E3E8-4716-9B08-9EB0117006B3}" name="Category" dataDxfId="202">
      <calculatedColumnFormula>INDEX(Product_Table[Category],MATCH(Table35[[#This Row],[ProductID]],Product_Table[ProductID],0))</calculatedColumnFormula>
    </tableColumn>
    <tableColumn id="9" xr3:uid="{613D525A-DE6C-4F0D-A8DA-603CEB452E4A}" name="Segment" dataDxfId="201">
      <calculatedColumnFormula>INDEX(Product_Table[Segment],MATCH(Table35[[#This Row],[ProductID]],Product_Table[ProductID],0))</calculatedColumnFormula>
    </tableColumn>
    <tableColumn id="10" xr3:uid="{CF64328A-6F42-4426-A9E0-9046F799C6D8}" name="ManufacturerID" dataDxfId="200">
      <calculatedColumnFormula>INDEX(Product_Table[ManufacturerID],MATCH(Table35[[#This Row],[ProductID]],Product_Table[ProductID],0))</calculatedColumnFormula>
    </tableColumn>
    <tableColumn id="11" xr3:uid="{0EEC1231-316B-4F1C-BCDF-DB7CC3EB5DC6}" name="Manufacturer Name" dataDxfId="199">
      <calculatedColumnFormula>INDEX(Manufacturer_Table[Manufacturer Name],MATCH(Table35[[#This Row],[ManufacturerID]],Manufacturer_Table[ManufacturerID],0))</calculatedColumnFormula>
    </tableColumn>
    <tableColumn id="12" xr3:uid="{2088A4E8-62F5-4E4C-AB8A-FBD4A54C3A10}" name="State" dataDxfId="198">
      <calculatedColumnFormula>INDEX(Location_Table[State],MATCH(Table35[[#This Row],[Zip]],Location_Table[Zip],0))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F6" sqref="F6"/>
    </sheetView>
  </sheetViews>
  <sheetFormatPr defaultRowHeight="14.4" x14ac:dyDescent="0.3"/>
  <cols>
    <col min="1" max="1" width="5.5546875" bestFit="1" customWidth="1"/>
    <col min="2" max="2" width="26.77734375" bestFit="1" customWidth="1"/>
    <col min="3" max="3" width="9.664062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F8" sqref="F8"/>
    </sheetView>
  </sheetViews>
  <sheetFormatPr defaultRowHeight="14.4" x14ac:dyDescent="0.3"/>
  <cols>
    <col min="1" max="1" width="16.33203125" customWidth="1"/>
    <col min="2" max="2" width="20"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I1405" sqref="I1405"/>
    </sheetView>
  </sheetViews>
  <sheetFormatPr defaultRowHeight="14.4" x14ac:dyDescent="0.3"/>
  <cols>
    <col min="1" max="1" width="11.33203125" customWidth="1"/>
    <col min="2" max="2" width="10.77734375" bestFit="1" customWidth="1"/>
    <col min="3" max="3" width="5.44140625" customWidth="1"/>
    <col min="4" max="4" width="7.21875" customWidth="1"/>
    <col min="5" max="5" width="10.21875" bestFit="1" customWidth="1"/>
    <col min="6" max="6" width="9.6640625"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activeCell="H7" sqref="H7"/>
    </sheetView>
  </sheetViews>
  <sheetFormatPr defaultRowHeight="14.4" x14ac:dyDescent="0.3"/>
  <cols>
    <col min="1" max="1" width="20" customWidth="1"/>
    <col min="2" max="2" width="10.44140625"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26AF-AD21-4E19-8DD8-B51F479E1FA6}">
  <dimension ref="A3:E97"/>
  <sheetViews>
    <sheetView topLeftCell="A59" workbookViewId="0">
      <selection activeCell="L65" sqref="L65"/>
    </sheetView>
  </sheetViews>
  <sheetFormatPr defaultRowHeight="14.4" x14ac:dyDescent="0.3"/>
  <cols>
    <col min="1" max="1" width="12.5546875" bestFit="1" customWidth="1"/>
    <col min="2" max="2" width="14.88671875" bestFit="1" customWidth="1"/>
    <col min="5" max="5" width="11.77734375" bestFit="1" customWidth="1"/>
  </cols>
  <sheetData>
    <row r="3" spans="1:5" x14ac:dyDescent="0.3">
      <c r="A3" t="s">
        <v>3846</v>
      </c>
      <c r="E3" t="s">
        <v>3860</v>
      </c>
    </row>
    <row r="4" spans="1:5" x14ac:dyDescent="0.3">
      <c r="A4" s="6">
        <v>9826183.0799999591</v>
      </c>
      <c r="E4" s="4">
        <v>1430</v>
      </c>
    </row>
    <row r="8" spans="1:5" x14ac:dyDescent="0.3">
      <c r="A8" s="10" t="s">
        <v>3864</v>
      </c>
      <c r="B8" s="10"/>
    </row>
    <row r="9" spans="1:5" x14ac:dyDescent="0.3">
      <c r="A9" s="5" t="s">
        <v>3861</v>
      </c>
      <c r="B9" t="s">
        <v>3846</v>
      </c>
    </row>
    <row r="10" spans="1:5" x14ac:dyDescent="0.3">
      <c r="A10" s="7" t="s">
        <v>3858</v>
      </c>
      <c r="B10" s="6">
        <v>791664.92999999935</v>
      </c>
    </row>
    <row r="11" spans="1:5" x14ac:dyDescent="0.3">
      <c r="A11" s="7" t="s">
        <v>3847</v>
      </c>
      <c r="B11" s="6">
        <v>1236566.5200000021</v>
      </c>
    </row>
    <row r="12" spans="1:5" x14ac:dyDescent="0.3">
      <c r="A12" s="7" t="s">
        <v>3857</v>
      </c>
      <c r="B12" s="6">
        <v>2205318.1500000153</v>
      </c>
    </row>
    <row r="13" spans="1:5" x14ac:dyDescent="0.3">
      <c r="A13" s="7" t="s">
        <v>3856</v>
      </c>
      <c r="B13" s="6">
        <v>2233854.6300000162</v>
      </c>
    </row>
    <row r="14" spans="1:5" x14ac:dyDescent="0.3">
      <c r="A14" s="7" t="s">
        <v>3849</v>
      </c>
      <c r="B14" s="6">
        <v>1785360.7800000093</v>
      </c>
    </row>
    <row r="15" spans="1:5" x14ac:dyDescent="0.3">
      <c r="A15" s="7" t="s">
        <v>3851</v>
      </c>
      <c r="B15" s="6">
        <v>1573418.0700000061</v>
      </c>
    </row>
    <row r="16" spans="1:5" x14ac:dyDescent="0.3">
      <c r="A16" s="7" t="s">
        <v>3862</v>
      </c>
      <c r="B16" s="6">
        <v>9826183.0800000485</v>
      </c>
    </row>
    <row r="24" spans="1:2" x14ac:dyDescent="0.3">
      <c r="A24" s="10" t="s">
        <v>3863</v>
      </c>
      <c r="B24" s="10"/>
    </row>
    <row r="25" spans="1:2" x14ac:dyDescent="0.3">
      <c r="A25" s="5" t="s">
        <v>3861</v>
      </c>
      <c r="B25" t="s">
        <v>3846</v>
      </c>
    </row>
    <row r="26" spans="1:2" x14ac:dyDescent="0.3">
      <c r="A26" s="7" t="s">
        <v>3848</v>
      </c>
      <c r="B26" s="6">
        <v>1821450.9600000093</v>
      </c>
    </row>
    <row r="27" spans="1:2" x14ac:dyDescent="0.3">
      <c r="A27" s="7" t="s">
        <v>3854</v>
      </c>
      <c r="B27" s="6">
        <v>1717407.0900000099</v>
      </c>
    </row>
    <row r="28" spans="1:2" x14ac:dyDescent="0.3">
      <c r="A28" s="7" t="s">
        <v>3855</v>
      </c>
      <c r="B28" s="6">
        <v>1422189.0900000045</v>
      </c>
    </row>
    <row r="29" spans="1:2" x14ac:dyDescent="0.3">
      <c r="A29" s="7" t="s">
        <v>3852</v>
      </c>
      <c r="B29" s="6">
        <v>1807757.28000001</v>
      </c>
    </row>
    <row r="30" spans="1:2" x14ac:dyDescent="0.3">
      <c r="A30" s="7" t="s">
        <v>3853</v>
      </c>
      <c r="B30" s="6">
        <v>921299.39999999944</v>
      </c>
    </row>
    <row r="31" spans="1:2" x14ac:dyDescent="0.3">
      <c r="A31" s="7" t="s">
        <v>3859</v>
      </c>
      <c r="B31" s="6">
        <v>492211.43999999983</v>
      </c>
    </row>
    <row r="32" spans="1:2" x14ac:dyDescent="0.3">
      <c r="A32" s="7" t="s">
        <v>3850</v>
      </c>
      <c r="B32" s="6">
        <v>1643867.8200000061</v>
      </c>
    </row>
    <row r="33" spans="1:2" x14ac:dyDescent="0.3">
      <c r="A33" s="7" t="s">
        <v>3862</v>
      </c>
      <c r="B33" s="6">
        <v>9826183.0800000392</v>
      </c>
    </row>
    <row r="40" spans="1:2" x14ac:dyDescent="0.3">
      <c r="A40" s="10" t="s">
        <v>3867</v>
      </c>
      <c r="B40" s="10"/>
    </row>
    <row r="41" spans="1:2" x14ac:dyDescent="0.3">
      <c r="A41" s="5" t="s">
        <v>3861</v>
      </c>
      <c r="B41" t="s">
        <v>3846</v>
      </c>
    </row>
    <row r="42" spans="1:2" x14ac:dyDescent="0.3">
      <c r="A42" s="7" t="s">
        <v>1659</v>
      </c>
      <c r="B42" s="9">
        <v>2.322006196530162E-2</v>
      </c>
    </row>
    <row r="43" spans="1:2" x14ac:dyDescent="0.3">
      <c r="A43" s="7" t="s">
        <v>1706</v>
      </c>
      <c r="B43" s="9">
        <v>8.6665765645391621E-2</v>
      </c>
    </row>
    <row r="44" spans="1:2" x14ac:dyDescent="0.3">
      <c r="A44" s="7" t="s">
        <v>1737</v>
      </c>
      <c r="B44" s="9">
        <v>0.86957524711619871</v>
      </c>
    </row>
    <row r="45" spans="1:2" x14ac:dyDescent="0.3">
      <c r="A45" s="7" t="s">
        <v>1865</v>
      </c>
      <c r="B45" s="9">
        <v>2.0538925273108018E-2</v>
      </c>
    </row>
    <row r="46" spans="1:2" x14ac:dyDescent="0.3">
      <c r="A46" s="7" t="s">
        <v>3862</v>
      </c>
      <c r="B46" s="9">
        <v>1</v>
      </c>
    </row>
    <row r="53" spans="1:2" x14ac:dyDescent="0.3">
      <c r="A53" s="10" t="s">
        <v>3866</v>
      </c>
      <c r="B53" s="10"/>
    </row>
    <row r="54" spans="1:2" x14ac:dyDescent="0.3">
      <c r="A54" s="5" t="s">
        <v>3861</v>
      </c>
      <c r="B54" t="s">
        <v>3846</v>
      </c>
    </row>
    <row r="55" spans="1:2" x14ac:dyDescent="0.3">
      <c r="A55" s="7" t="s">
        <v>1300</v>
      </c>
      <c r="B55" s="9">
        <v>0.30155741612744363</v>
      </c>
    </row>
    <row r="56" spans="1:2" x14ac:dyDescent="0.3">
      <c r="A56" s="7" t="s">
        <v>1451</v>
      </c>
      <c r="B56" s="9">
        <v>0.21454299628213283</v>
      </c>
    </row>
    <row r="57" spans="1:2" x14ac:dyDescent="0.3">
      <c r="A57" s="7" t="s">
        <v>1187</v>
      </c>
      <c r="B57" s="9">
        <v>0.14037172000259462</v>
      </c>
    </row>
    <row r="58" spans="1:2" x14ac:dyDescent="0.3">
      <c r="A58" s="7" t="s">
        <v>665</v>
      </c>
      <c r="B58" s="9">
        <v>0.31703335411495381</v>
      </c>
    </row>
    <row r="59" spans="1:2" x14ac:dyDescent="0.3">
      <c r="A59" s="7" t="s">
        <v>252</v>
      </c>
      <c r="B59" s="9">
        <v>2.649451347287516E-2</v>
      </c>
    </row>
    <row r="60" spans="1:2" x14ac:dyDescent="0.3">
      <c r="A60" s="7" t="s">
        <v>3862</v>
      </c>
      <c r="B60" s="9">
        <v>1</v>
      </c>
    </row>
    <row r="67" spans="1:2" x14ac:dyDescent="0.3">
      <c r="A67" s="10" t="s">
        <v>3865</v>
      </c>
      <c r="B67" s="10"/>
    </row>
    <row r="68" spans="1:2" x14ac:dyDescent="0.3">
      <c r="A68" s="5" t="s">
        <v>3861</v>
      </c>
      <c r="B68" t="s">
        <v>3846</v>
      </c>
    </row>
    <row r="69" spans="1:2" x14ac:dyDescent="0.3">
      <c r="A69" s="7" t="s">
        <v>1660</v>
      </c>
      <c r="B69" s="8">
        <v>204985.61999999991</v>
      </c>
    </row>
    <row r="70" spans="1:2" x14ac:dyDescent="0.3">
      <c r="A70" s="7" t="s">
        <v>1856</v>
      </c>
      <c r="B70" s="8">
        <v>2950257.8700000276</v>
      </c>
    </row>
    <row r="71" spans="1:2" x14ac:dyDescent="0.3">
      <c r="A71" s="7" t="s">
        <v>1839</v>
      </c>
      <c r="B71" s="8">
        <v>1549439.6400000053</v>
      </c>
    </row>
    <row r="72" spans="1:2" x14ac:dyDescent="0.3">
      <c r="A72" s="7" t="s">
        <v>1738</v>
      </c>
      <c r="B72" s="8">
        <v>3883552.470000024</v>
      </c>
    </row>
    <row r="73" spans="1:2" x14ac:dyDescent="0.3">
      <c r="A73" s="7" t="s">
        <v>1707</v>
      </c>
      <c r="B73" s="8">
        <v>673778.69999999867</v>
      </c>
    </row>
    <row r="74" spans="1:2" x14ac:dyDescent="0.3">
      <c r="A74" s="7" t="s">
        <v>1795</v>
      </c>
      <c r="B74" s="8">
        <v>161355.59999999995</v>
      </c>
    </row>
    <row r="75" spans="1:2" x14ac:dyDescent="0.3">
      <c r="A75" s="7" t="s">
        <v>1730</v>
      </c>
      <c r="B75" s="8">
        <v>200993.93999999994</v>
      </c>
    </row>
    <row r="76" spans="1:2" x14ac:dyDescent="0.3">
      <c r="A76" s="7" t="s">
        <v>1865</v>
      </c>
      <c r="B76" s="8">
        <v>201819.23999999976</v>
      </c>
    </row>
    <row r="77" spans="1:2" x14ac:dyDescent="0.3">
      <c r="A77" s="7" t="s">
        <v>3862</v>
      </c>
      <c r="B77" s="8">
        <v>9826183.080000056</v>
      </c>
    </row>
    <row r="86" spans="1:2" x14ac:dyDescent="0.3">
      <c r="A86" s="5" t="s">
        <v>3861</v>
      </c>
      <c r="B86" t="s">
        <v>3846</v>
      </c>
    </row>
    <row r="87" spans="1:2" x14ac:dyDescent="0.3">
      <c r="A87" s="7" t="s">
        <v>2221</v>
      </c>
      <c r="B87" s="6">
        <v>164418.65999999997</v>
      </c>
    </row>
    <row r="88" spans="1:2" x14ac:dyDescent="0.3">
      <c r="A88" s="7" t="s">
        <v>2118</v>
      </c>
      <c r="B88" s="6">
        <v>167571.17999999996</v>
      </c>
    </row>
    <row r="89" spans="1:2" x14ac:dyDescent="0.3">
      <c r="A89" s="7" t="s">
        <v>2201</v>
      </c>
      <c r="B89" s="6">
        <v>174688.28999999998</v>
      </c>
    </row>
    <row r="90" spans="1:2" x14ac:dyDescent="0.3">
      <c r="A90" s="7" t="s">
        <v>2767</v>
      </c>
      <c r="B90" s="6">
        <v>192760.46999999991</v>
      </c>
    </row>
    <row r="91" spans="1:2" x14ac:dyDescent="0.3">
      <c r="A91" s="7" t="s">
        <v>2413</v>
      </c>
      <c r="B91" s="6">
        <v>196677.17999999996</v>
      </c>
    </row>
    <row r="92" spans="1:2" x14ac:dyDescent="0.3">
      <c r="A92" s="7" t="s">
        <v>2152</v>
      </c>
      <c r="B92" s="6">
        <v>258284.87999999995</v>
      </c>
    </row>
    <row r="93" spans="1:2" x14ac:dyDescent="0.3">
      <c r="A93" s="7" t="s">
        <v>2148</v>
      </c>
      <c r="B93" s="6">
        <v>383651.72999999992</v>
      </c>
    </row>
    <row r="94" spans="1:2" x14ac:dyDescent="0.3">
      <c r="A94" s="7" t="s">
        <v>2068</v>
      </c>
      <c r="B94" s="6">
        <v>430623.26999999996</v>
      </c>
    </row>
    <row r="95" spans="1:2" x14ac:dyDescent="0.3">
      <c r="A95" s="7" t="s">
        <v>2067</v>
      </c>
      <c r="B95" s="6">
        <v>458684.72999999992</v>
      </c>
    </row>
    <row r="96" spans="1:2" x14ac:dyDescent="0.3">
      <c r="A96" s="7" t="s">
        <v>2099</v>
      </c>
      <c r="B96" s="6">
        <v>574086.23999999987</v>
      </c>
    </row>
    <row r="97" spans="1:2" x14ac:dyDescent="0.3">
      <c r="A97" s="7" t="s">
        <v>3862</v>
      </c>
      <c r="B97" s="6">
        <v>3001446.6299999994</v>
      </c>
    </row>
  </sheetData>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A616-138B-429F-AA36-C6ADEC99241F}">
  <sheetPr>
    <pageSetUpPr fitToPage="1"/>
  </sheetPr>
  <dimension ref="A1:Q61"/>
  <sheetViews>
    <sheetView tabSelected="1" workbookViewId="0">
      <selection activeCell="R17" sqref="R17"/>
    </sheetView>
  </sheetViews>
  <sheetFormatPr defaultRowHeight="14.4" x14ac:dyDescent="0.3"/>
  <sheetData>
    <row r="1" spans="1:17" x14ac:dyDescent="0.3">
      <c r="A1" s="11"/>
      <c r="B1" s="11"/>
      <c r="C1" s="11"/>
      <c r="D1" s="11"/>
      <c r="E1" s="11"/>
      <c r="F1" s="11"/>
      <c r="G1" s="11"/>
      <c r="H1" s="11"/>
      <c r="I1" s="11"/>
      <c r="J1" s="11"/>
      <c r="K1" s="11"/>
      <c r="L1" s="11"/>
      <c r="M1" s="11"/>
      <c r="N1" s="11"/>
      <c r="O1" s="11"/>
      <c r="P1" s="11"/>
      <c r="Q1" s="11"/>
    </row>
    <row r="2" spans="1:17" x14ac:dyDescent="0.3">
      <c r="A2" s="11"/>
      <c r="B2" s="11"/>
      <c r="C2" s="11"/>
      <c r="D2" s="11"/>
      <c r="E2" s="11"/>
      <c r="F2" s="11"/>
      <c r="G2" s="11"/>
      <c r="H2" s="11"/>
      <c r="I2" s="11"/>
      <c r="J2" s="11"/>
      <c r="K2" s="11"/>
      <c r="L2" s="11"/>
      <c r="M2" s="11"/>
      <c r="N2" s="11"/>
      <c r="O2" s="11"/>
      <c r="P2" s="11"/>
      <c r="Q2" s="11"/>
    </row>
    <row r="3" spans="1:17" x14ac:dyDescent="0.3">
      <c r="A3" s="11"/>
      <c r="B3" s="11"/>
      <c r="C3" s="11"/>
      <c r="D3" s="11"/>
      <c r="E3" s="11"/>
      <c r="F3" s="11"/>
      <c r="G3" s="11"/>
      <c r="H3" s="11"/>
      <c r="I3" s="11"/>
      <c r="J3" s="11"/>
      <c r="K3" s="11"/>
      <c r="L3" s="11"/>
      <c r="M3" s="11"/>
      <c r="N3" s="11"/>
      <c r="O3" s="11"/>
      <c r="P3" s="11"/>
      <c r="Q3" s="11"/>
    </row>
    <row r="4" spans="1:17" x14ac:dyDescent="0.3">
      <c r="A4" s="11"/>
      <c r="B4" s="11"/>
      <c r="C4" s="11"/>
      <c r="D4" s="11"/>
      <c r="E4" s="11"/>
      <c r="F4" s="11"/>
      <c r="G4" s="11"/>
      <c r="H4" s="11"/>
      <c r="I4" s="11"/>
      <c r="J4" s="11"/>
      <c r="K4" s="11"/>
      <c r="L4" s="11"/>
      <c r="M4" s="11"/>
      <c r="N4" s="11"/>
      <c r="O4" s="11"/>
      <c r="P4" s="11"/>
      <c r="Q4" s="11"/>
    </row>
    <row r="5" spans="1:17" x14ac:dyDescent="0.3">
      <c r="A5" s="11"/>
      <c r="B5" s="11"/>
      <c r="C5" s="11"/>
      <c r="D5" s="11"/>
      <c r="E5" s="11"/>
      <c r="F5" s="11"/>
      <c r="G5" s="11"/>
      <c r="H5" s="11"/>
      <c r="I5" s="11"/>
      <c r="J5" s="11"/>
      <c r="K5" s="11"/>
      <c r="L5" s="11"/>
      <c r="M5" s="11"/>
      <c r="N5" s="11"/>
      <c r="O5" s="11"/>
      <c r="P5" s="11"/>
      <c r="Q5" s="11"/>
    </row>
    <row r="6" spans="1:17" x14ac:dyDescent="0.3">
      <c r="A6" s="11"/>
      <c r="B6" s="11"/>
      <c r="C6" s="11"/>
      <c r="D6" s="11"/>
      <c r="E6" s="11"/>
      <c r="F6" s="11"/>
      <c r="G6" s="11"/>
      <c r="H6" s="11"/>
      <c r="I6" s="11"/>
      <c r="J6" s="11"/>
      <c r="K6" s="11"/>
      <c r="L6" s="11"/>
      <c r="M6" s="11"/>
      <c r="N6" s="11"/>
      <c r="O6" s="11"/>
      <c r="P6" s="11"/>
      <c r="Q6" s="11"/>
    </row>
    <row r="7" spans="1:17" x14ac:dyDescent="0.3">
      <c r="A7" s="11"/>
      <c r="B7" s="11"/>
      <c r="C7" s="11"/>
      <c r="D7" s="11"/>
      <c r="E7" s="11"/>
      <c r="F7" s="11"/>
      <c r="G7" s="11"/>
      <c r="H7" s="11"/>
      <c r="I7" s="11"/>
      <c r="J7" s="11"/>
      <c r="K7" s="11"/>
      <c r="L7" s="11"/>
      <c r="M7" s="11"/>
      <c r="N7" s="11"/>
      <c r="O7" s="11"/>
      <c r="P7" s="11"/>
      <c r="Q7" s="11"/>
    </row>
    <row r="8" spans="1:17" x14ac:dyDescent="0.3">
      <c r="A8" s="11"/>
      <c r="B8" s="11"/>
      <c r="C8" s="11"/>
      <c r="D8" s="11"/>
      <c r="E8" s="11"/>
      <c r="F8" s="11"/>
      <c r="G8" s="11"/>
      <c r="H8" s="11"/>
      <c r="I8" s="11"/>
      <c r="J8" s="11"/>
      <c r="K8" s="11"/>
      <c r="L8" s="11"/>
      <c r="M8" s="11"/>
      <c r="N8" s="11"/>
      <c r="O8" s="11"/>
      <c r="P8" s="11"/>
      <c r="Q8" s="11"/>
    </row>
    <row r="9" spans="1:17" x14ac:dyDescent="0.3">
      <c r="A9" s="11"/>
      <c r="B9" s="11"/>
      <c r="C9" s="11"/>
      <c r="D9" s="11"/>
      <c r="E9" s="11"/>
      <c r="F9" s="11"/>
      <c r="G9" s="11"/>
      <c r="H9" s="11"/>
      <c r="I9" s="11"/>
      <c r="J9" s="11"/>
      <c r="K9" s="11"/>
      <c r="L9" s="11"/>
      <c r="M9" s="11"/>
      <c r="N9" s="11"/>
      <c r="O9" s="11"/>
      <c r="P9" s="11"/>
      <c r="Q9" s="11"/>
    </row>
    <row r="10" spans="1:17" x14ac:dyDescent="0.3">
      <c r="A10" s="11"/>
      <c r="B10" s="11"/>
      <c r="C10" s="11"/>
      <c r="D10" s="11"/>
      <c r="E10" s="11"/>
      <c r="F10" s="11"/>
      <c r="G10" s="11"/>
      <c r="H10" s="11"/>
      <c r="I10" s="11"/>
      <c r="J10" s="11"/>
      <c r="K10" s="11"/>
      <c r="L10" s="11"/>
      <c r="M10" s="11"/>
      <c r="N10" s="11"/>
      <c r="O10" s="11"/>
      <c r="P10" s="11"/>
      <c r="Q10" s="11"/>
    </row>
    <row r="11" spans="1:17" x14ac:dyDescent="0.3">
      <c r="A11" s="11"/>
      <c r="B11" s="11"/>
      <c r="C11" s="11"/>
      <c r="D11" s="11"/>
      <c r="E11" s="11"/>
      <c r="F11" s="11"/>
      <c r="G11" s="11"/>
      <c r="H11" s="11"/>
      <c r="I11" s="11"/>
      <c r="J11" s="11"/>
      <c r="K11" s="11"/>
      <c r="L11" s="11"/>
      <c r="M11" s="11"/>
      <c r="N11" s="11"/>
      <c r="O11" s="11"/>
      <c r="P11" s="11"/>
      <c r="Q11" s="11"/>
    </row>
    <row r="12" spans="1:17" x14ac:dyDescent="0.3">
      <c r="A12" s="11"/>
      <c r="B12" s="11"/>
      <c r="C12" s="11"/>
      <c r="D12" s="11"/>
      <c r="E12" s="11"/>
      <c r="F12" s="11"/>
      <c r="G12" s="11"/>
      <c r="H12" s="11"/>
      <c r="I12" s="11"/>
      <c r="J12" s="11"/>
      <c r="K12" s="11"/>
      <c r="L12" s="11"/>
      <c r="M12" s="11"/>
      <c r="N12" s="11"/>
      <c r="O12" s="11"/>
      <c r="P12" s="11"/>
      <c r="Q12" s="11"/>
    </row>
    <row r="13" spans="1:17" x14ac:dyDescent="0.3">
      <c r="A13" s="11"/>
      <c r="B13" s="11"/>
      <c r="C13" s="11"/>
      <c r="D13" s="11"/>
      <c r="E13" s="11"/>
      <c r="F13" s="11"/>
      <c r="G13" s="11"/>
      <c r="H13" s="11"/>
      <c r="I13" s="11"/>
      <c r="J13" s="11"/>
      <c r="K13" s="11"/>
      <c r="L13" s="11"/>
      <c r="M13" s="11"/>
      <c r="N13" s="11"/>
      <c r="O13" s="11"/>
      <c r="P13" s="11"/>
      <c r="Q13" s="11"/>
    </row>
    <row r="14" spans="1:17" x14ac:dyDescent="0.3">
      <c r="A14" s="11"/>
      <c r="B14" s="11"/>
      <c r="C14" s="11"/>
      <c r="D14" s="11"/>
      <c r="E14" s="11"/>
      <c r="F14" s="11"/>
      <c r="G14" s="11"/>
      <c r="H14" s="11"/>
      <c r="I14" s="11"/>
      <c r="J14" s="11"/>
      <c r="K14" s="11"/>
      <c r="L14" s="11"/>
      <c r="M14" s="11"/>
      <c r="N14" s="11"/>
      <c r="O14" s="11"/>
      <c r="P14" s="11"/>
      <c r="Q14" s="11"/>
    </row>
    <row r="15" spans="1:17" x14ac:dyDescent="0.3">
      <c r="A15" s="11"/>
      <c r="B15" s="11"/>
      <c r="C15" s="11"/>
      <c r="D15" s="11"/>
      <c r="E15" s="11"/>
      <c r="F15" s="11"/>
      <c r="G15" s="11"/>
      <c r="H15" s="11"/>
      <c r="I15" s="11"/>
      <c r="J15" s="11"/>
      <c r="K15" s="11"/>
      <c r="L15" s="11"/>
      <c r="M15" s="11"/>
      <c r="N15" s="11"/>
      <c r="O15" s="11"/>
      <c r="P15" s="11"/>
      <c r="Q15" s="11"/>
    </row>
    <row r="16" spans="1:17" x14ac:dyDescent="0.3">
      <c r="A16" s="11"/>
      <c r="B16" s="11"/>
      <c r="C16" s="11"/>
      <c r="D16" s="11"/>
      <c r="E16" s="11"/>
      <c r="F16" s="11"/>
      <c r="G16" s="11"/>
      <c r="H16" s="11"/>
      <c r="I16" s="11"/>
      <c r="J16" s="11"/>
      <c r="K16" s="11"/>
      <c r="L16" s="11"/>
      <c r="M16" s="11"/>
      <c r="N16" s="11"/>
      <c r="O16" s="11"/>
      <c r="P16" s="11"/>
      <c r="Q16" s="11"/>
    </row>
    <row r="17" spans="1:17" x14ac:dyDescent="0.3">
      <c r="A17" s="11"/>
      <c r="B17" s="11"/>
      <c r="C17" s="11"/>
      <c r="D17" s="11"/>
      <c r="E17" s="11"/>
      <c r="F17" s="11"/>
      <c r="G17" s="11"/>
      <c r="H17" s="11"/>
      <c r="I17" s="11"/>
      <c r="J17" s="11"/>
      <c r="K17" s="11"/>
      <c r="L17" s="11"/>
      <c r="M17" s="11"/>
      <c r="N17" s="11"/>
      <c r="O17" s="11"/>
      <c r="P17" s="11"/>
      <c r="Q17" s="11"/>
    </row>
    <row r="18" spans="1:17" x14ac:dyDescent="0.3">
      <c r="A18" s="11"/>
      <c r="B18" s="11"/>
      <c r="C18" s="11"/>
      <c r="D18" s="11"/>
      <c r="E18" s="11"/>
      <c r="F18" s="11"/>
      <c r="G18" s="11"/>
      <c r="H18" s="11"/>
      <c r="I18" s="11"/>
      <c r="J18" s="11"/>
      <c r="K18" s="11"/>
      <c r="L18" s="11"/>
      <c r="M18" s="11"/>
      <c r="N18" s="11"/>
      <c r="O18" s="11"/>
      <c r="P18" s="11"/>
      <c r="Q18" s="11"/>
    </row>
    <row r="19" spans="1:17" x14ac:dyDescent="0.3">
      <c r="A19" s="11"/>
      <c r="B19" s="11"/>
      <c r="C19" s="11"/>
      <c r="D19" s="11"/>
      <c r="E19" s="11"/>
      <c r="F19" s="11"/>
      <c r="G19" s="11"/>
      <c r="H19" s="11"/>
      <c r="I19" s="11"/>
      <c r="J19" s="11"/>
      <c r="K19" s="11"/>
      <c r="L19" s="11"/>
      <c r="M19" s="11"/>
      <c r="N19" s="11"/>
      <c r="O19" s="11"/>
      <c r="P19" s="11"/>
      <c r="Q19" s="11"/>
    </row>
    <row r="20" spans="1:17" x14ac:dyDescent="0.3">
      <c r="A20" s="11"/>
      <c r="B20" s="11"/>
      <c r="C20" s="11"/>
      <c r="D20" s="11"/>
      <c r="E20" s="11"/>
      <c r="F20" s="11"/>
      <c r="G20" s="11"/>
      <c r="H20" s="11"/>
      <c r="I20" s="11"/>
      <c r="J20" s="11"/>
      <c r="K20" s="11"/>
      <c r="L20" s="11"/>
      <c r="M20" s="11"/>
      <c r="N20" s="11"/>
      <c r="O20" s="11"/>
      <c r="P20" s="11"/>
      <c r="Q20" s="11"/>
    </row>
    <row r="21" spans="1:17" x14ac:dyDescent="0.3">
      <c r="A21" s="11"/>
      <c r="B21" s="11"/>
      <c r="C21" s="11"/>
      <c r="D21" s="11"/>
      <c r="E21" s="11"/>
      <c r="F21" s="11"/>
      <c r="G21" s="11"/>
      <c r="H21" s="11"/>
      <c r="I21" s="11"/>
      <c r="J21" s="11"/>
      <c r="K21" s="11"/>
      <c r="L21" s="11"/>
      <c r="M21" s="11"/>
      <c r="N21" s="11"/>
      <c r="O21" s="11"/>
      <c r="P21" s="11"/>
      <c r="Q21" s="11"/>
    </row>
    <row r="22" spans="1:17" x14ac:dyDescent="0.3">
      <c r="A22" s="11"/>
      <c r="B22" s="11"/>
      <c r="C22" s="11"/>
      <c r="D22" s="11"/>
      <c r="E22" s="11"/>
      <c r="F22" s="11"/>
      <c r="G22" s="11"/>
      <c r="H22" s="11"/>
      <c r="I22" s="11"/>
      <c r="J22" s="11"/>
      <c r="K22" s="11"/>
      <c r="L22" s="11"/>
      <c r="M22" s="11"/>
      <c r="N22" s="11"/>
      <c r="O22" s="11"/>
      <c r="P22" s="11"/>
      <c r="Q22" s="11"/>
    </row>
    <row r="23" spans="1:17" x14ac:dyDescent="0.3">
      <c r="A23" s="11"/>
      <c r="B23" s="11"/>
      <c r="C23" s="11"/>
      <c r="D23" s="11"/>
      <c r="E23" s="11"/>
      <c r="F23" s="11"/>
      <c r="G23" s="11"/>
      <c r="H23" s="11"/>
      <c r="I23" s="11"/>
      <c r="J23" s="11"/>
      <c r="K23" s="11"/>
      <c r="L23" s="11"/>
      <c r="M23" s="11"/>
      <c r="N23" s="11"/>
      <c r="O23" s="11"/>
      <c r="P23" s="11"/>
      <c r="Q23" s="11"/>
    </row>
    <row r="24" spans="1:17" x14ac:dyDescent="0.3">
      <c r="A24" s="11"/>
      <c r="B24" s="11"/>
      <c r="C24" s="11"/>
      <c r="D24" s="11"/>
      <c r="E24" s="11"/>
      <c r="F24" s="11"/>
      <c r="G24" s="11"/>
      <c r="H24" s="11"/>
      <c r="I24" s="11"/>
      <c r="J24" s="11"/>
      <c r="K24" s="11"/>
      <c r="L24" s="11"/>
      <c r="M24" s="11"/>
      <c r="N24" s="11"/>
      <c r="O24" s="11"/>
      <c r="P24" s="11"/>
      <c r="Q24" s="11"/>
    </row>
    <row r="25" spans="1:17" x14ac:dyDescent="0.3">
      <c r="A25" s="11"/>
      <c r="B25" s="11"/>
      <c r="C25" s="11"/>
      <c r="D25" s="11"/>
      <c r="E25" s="11"/>
      <c r="F25" s="11"/>
      <c r="G25" s="11"/>
      <c r="H25" s="11"/>
      <c r="I25" s="11"/>
      <c r="J25" s="11"/>
      <c r="K25" s="11"/>
      <c r="L25" s="11"/>
      <c r="M25" s="11"/>
      <c r="N25" s="11"/>
      <c r="O25" s="11"/>
      <c r="P25" s="11"/>
      <c r="Q25" s="11"/>
    </row>
    <row r="26" spans="1:17" x14ac:dyDescent="0.3">
      <c r="A26" s="11"/>
      <c r="B26" s="11"/>
      <c r="C26" s="11"/>
      <c r="D26" s="11"/>
      <c r="E26" s="11"/>
      <c r="F26" s="11"/>
      <c r="G26" s="11"/>
      <c r="H26" s="11"/>
      <c r="I26" s="11"/>
      <c r="J26" s="11"/>
      <c r="K26" s="11"/>
      <c r="L26" s="11"/>
      <c r="M26" s="11"/>
      <c r="N26" s="11"/>
      <c r="O26" s="11"/>
      <c r="P26" s="11"/>
      <c r="Q26" s="11"/>
    </row>
    <row r="27" spans="1:17" x14ac:dyDescent="0.3">
      <c r="A27" s="11"/>
      <c r="B27" s="11"/>
      <c r="C27" s="11"/>
      <c r="D27" s="11"/>
      <c r="E27" s="11"/>
      <c r="F27" s="11"/>
      <c r="G27" s="11"/>
      <c r="H27" s="11"/>
      <c r="I27" s="11"/>
      <c r="J27" s="11"/>
      <c r="K27" s="11"/>
      <c r="L27" s="11"/>
      <c r="M27" s="11"/>
      <c r="N27" s="11"/>
      <c r="O27" s="11"/>
      <c r="P27" s="11"/>
      <c r="Q27" s="11"/>
    </row>
    <row r="28" spans="1:17" x14ac:dyDescent="0.3">
      <c r="A28" s="11"/>
      <c r="B28" s="11"/>
      <c r="C28" s="11"/>
      <c r="D28" s="11"/>
      <c r="E28" s="11"/>
      <c r="F28" s="11"/>
      <c r="G28" s="11"/>
      <c r="H28" s="11"/>
      <c r="I28" s="11"/>
      <c r="J28" s="11"/>
      <c r="K28" s="11"/>
      <c r="L28" s="11"/>
      <c r="M28" s="11"/>
      <c r="N28" s="11"/>
      <c r="O28" s="11"/>
      <c r="P28" s="11"/>
      <c r="Q28" s="11"/>
    </row>
    <row r="29" spans="1:17" x14ac:dyDescent="0.3">
      <c r="A29" s="11"/>
      <c r="B29" s="11"/>
      <c r="C29" s="11"/>
      <c r="D29" s="11"/>
      <c r="E29" s="11"/>
      <c r="F29" s="11"/>
      <c r="G29" s="11"/>
      <c r="H29" s="11"/>
      <c r="I29" s="11"/>
      <c r="J29" s="11"/>
      <c r="K29" s="11"/>
      <c r="L29" s="11"/>
      <c r="M29" s="11"/>
      <c r="N29" s="11"/>
      <c r="O29" s="11"/>
      <c r="P29" s="11"/>
      <c r="Q29" s="11"/>
    </row>
    <row r="30" spans="1:17" x14ac:dyDescent="0.3">
      <c r="A30" s="11"/>
      <c r="B30" s="11"/>
      <c r="C30" s="11"/>
      <c r="D30" s="11"/>
      <c r="E30" s="11"/>
      <c r="F30" s="11"/>
      <c r="G30" s="11"/>
      <c r="H30" s="11"/>
      <c r="I30" s="11"/>
      <c r="J30" s="11"/>
      <c r="K30" s="11"/>
      <c r="L30" s="11"/>
      <c r="M30" s="11"/>
      <c r="N30" s="11"/>
      <c r="O30" s="11"/>
      <c r="P30" s="11"/>
      <c r="Q30" s="11"/>
    </row>
    <row r="31" spans="1:17" x14ac:dyDescent="0.3">
      <c r="A31" s="11"/>
      <c r="B31" s="11"/>
      <c r="C31" s="11"/>
      <c r="D31" s="11"/>
      <c r="E31" s="11"/>
      <c r="F31" s="11"/>
      <c r="G31" s="11"/>
      <c r="H31" s="11"/>
      <c r="I31" s="11"/>
      <c r="J31" s="11"/>
      <c r="K31" s="11"/>
      <c r="L31" s="11"/>
      <c r="M31" s="11"/>
      <c r="N31" s="11"/>
      <c r="O31" s="11"/>
      <c r="P31" s="11"/>
      <c r="Q31" s="11"/>
    </row>
    <row r="32" spans="1:17" x14ac:dyDescent="0.3">
      <c r="A32" s="11"/>
      <c r="B32" s="11"/>
      <c r="C32" s="11"/>
      <c r="D32" s="11"/>
      <c r="E32" s="11"/>
      <c r="F32" s="11"/>
      <c r="G32" s="11"/>
      <c r="H32" s="11"/>
      <c r="I32" s="11"/>
      <c r="J32" s="11"/>
      <c r="K32" s="11"/>
      <c r="L32" s="11"/>
      <c r="M32" s="11"/>
      <c r="N32" s="11"/>
      <c r="O32" s="11"/>
      <c r="P32" s="11"/>
      <c r="Q32" s="11"/>
    </row>
    <row r="33" spans="1:17" x14ac:dyDescent="0.3">
      <c r="A33" s="11"/>
      <c r="B33" s="11"/>
      <c r="C33" s="11"/>
      <c r="D33" s="11"/>
      <c r="E33" s="11"/>
      <c r="F33" s="11"/>
      <c r="G33" s="11"/>
      <c r="H33" s="11"/>
      <c r="I33" s="11"/>
      <c r="J33" s="11"/>
      <c r="K33" s="11"/>
      <c r="L33" s="11"/>
      <c r="M33" s="11"/>
      <c r="N33" s="11"/>
      <c r="O33" s="11"/>
      <c r="P33" s="11"/>
      <c r="Q33" s="11"/>
    </row>
    <row r="34" spans="1:17" x14ac:dyDescent="0.3">
      <c r="A34" s="11"/>
      <c r="B34" s="11"/>
      <c r="C34" s="11"/>
      <c r="D34" s="11"/>
      <c r="E34" s="11"/>
      <c r="F34" s="11"/>
      <c r="G34" s="11"/>
      <c r="H34" s="11"/>
      <c r="I34" s="11"/>
      <c r="J34" s="11"/>
      <c r="K34" s="11"/>
      <c r="L34" s="11"/>
      <c r="M34" s="11"/>
      <c r="N34" s="11"/>
      <c r="O34" s="11"/>
      <c r="P34" s="11"/>
      <c r="Q34" s="11"/>
    </row>
    <row r="35" spans="1:17" x14ac:dyDescent="0.3">
      <c r="A35" s="11"/>
      <c r="B35" s="11"/>
      <c r="C35" s="11"/>
      <c r="D35" s="11"/>
      <c r="E35" s="11"/>
      <c r="F35" s="11"/>
      <c r="G35" s="11"/>
      <c r="H35" s="11"/>
      <c r="I35" s="11"/>
      <c r="J35" s="11"/>
      <c r="K35" s="11"/>
      <c r="L35" s="11"/>
      <c r="M35" s="11"/>
      <c r="N35" s="11"/>
      <c r="O35" s="11"/>
      <c r="P35" s="11"/>
      <c r="Q35" s="11"/>
    </row>
    <row r="36" spans="1:17" x14ac:dyDescent="0.3">
      <c r="A36" s="11"/>
      <c r="B36" s="11"/>
      <c r="C36" s="11"/>
      <c r="D36" s="11"/>
      <c r="E36" s="11"/>
      <c r="F36" s="11"/>
      <c r="G36" s="11"/>
      <c r="H36" s="11"/>
      <c r="I36" s="11"/>
      <c r="J36" s="11"/>
      <c r="K36" s="11"/>
      <c r="L36" s="11"/>
      <c r="M36" s="11"/>
      <c r="N36" s="11"/>
      <c r="O36" s="11"/>
      <c r="P36" s="11"/>
      <c r="Q36" s="11"/>
    </row>
    <row r="37" spans="1:17" x14ac:dyDescent="0.3">
      <c r="A37" s="11"/>
      <c r="B37" s="11"/>
      <c r="C37" s="11"/>
      <c r="D37" s="11"/>
      <c r="E37" s="11"/>
      <c r="F37" s="11"/>
      <c r="G37" s="11"/>
      <c r="H37" s="11"/>
      <c r="I37" s="11"/>
      <c r="J37" s="11"/>
      <c r="K37" s="11"/>
      <c r="L37" s="11"/>
      <c r="M37" s="11"/>
      <c r="N37" s="11"/>
      <c r="O37" s="11"/>
      <c r="P37" s="11"/>
      <c r="Q37" s="11"/>
    </row>
    <row r="38" spans="1:17" x14ac:dyDescent="0.3">
      <c r="A38" s="11"/>
      <c r="B38" s="11"/>
      <c r="C38" s="11"/>
      <c r="D38" s="11"/>
      <c r="E38" s="11"/>
      <c r="F38" s="11"/>
      <c r="G38" s="11"/>
      <c r="H38" s="11"/>
      <c r="I38" s="11"/>
      <c r="J38" s="11"/>
      <c r="K38" s="11"/>
      <c r="L38" s="11"/>
      <c r="M38" s="11"/>
      <c r="N38" s="11"/>
      <c r="O38" s="11"/>
      <c r="P38" s="11"/>
      <c r="Q38" s="11"/>
    </row>
    <row r="39" spans="1:17" x14ac:dyDescent="0.3">
      <c r="A39" s="11"/>
      <c r="B39" s="11"/>
      <c r="C39" s="11"/>
      <c r="D39" s="11"/>
      <c r="E39" s="11"/>
      <c r="F39" s="11"/>
      <c r="G39" s="11"/>
      <c r="H39" s="11"/>
      <c r="I39" s="11"/>
      <c r="J39" s="11"/>
      <c r="K39" s="11"/>
      <c r="L39" s="11"/>
      <c r="M39" s="11"/>
      <c r="N39" s="11"/>
      <c r="O39" s="11"/>
      <c r="P39" s="11"/>
      <c r="Q39" s="11"/>
    </row>
    <row r="40" spans="1:17" x14ac:dyDescent="0.3">
      <c r="A40" s="11"/>
      <c r="B40" s="11"/>
      <c r="C40" s="11"/>
      <c r="D40" s="11"/>
      <c r="E40" s="11"/>
      <c r="F40" s="11"/>
      <c r="G40" s="11"/>
      <c r="H40" s="11"/>
      <c r="I40" s="11"/>
      <c r="J40" s="11"/>
      <c r="K40" s="11"/>
      <c r="L40" s="11"/>
      <c r="M40" s="11"/>
      <c r="N40" s="11"/>
      <c r="O40" s="11"/>
      <c r="P40" s="11"/>
      <c r="Q40" s="11"/>
    </row>
    <row r="41" spans="1:17" x14ac:dyDescent="0.3">
      <c r="A41" s="11"/>
      <c r="B41" s="11"/>
      <c r="C41" s="11"/>
      <c r="D41" s="11"/>
      <c r="E41" s="11"/>
      <c r="F41" s="11"/>
      <c r="G41" s="11"/>
      <c r="H41" s="11"/>
      <c r="I41" s="11"/>
      <c r="J41" s="11"/>
      <c r="K41" s="11"/>
      <c r="L41" s="11"/>
      <c r="M41" s="11"/>
      <c r="N41" s="11"/>
      <c r="O41" s="11"/>
      <c r="P41" s="11"/>
      <c r="Q41" s="11"/>
    </row>
    <row r="42" spans="1:17" x14ac:dyDescent="0.3">
      <c r="A42" s="11"/>
      <c r="B42" s="11"/>
      <c r="C42" s="11"/>
      <c r="D42" s="11"/>
      <c r="E42" s="11"/>
      <c r="F42" s="11"/>
      <c r="G42" s="11"/>
      <c r="H42" s="11"/>
      <c r="I42" s="11"/>
      <c r="J42" s="11"/>
      <c r="K42" s="11"/>
      <c r="L42" s="11"/>
      <c r="M42" s="11"/>
      <c r="N42" s="11"/>
      <c r="O42" s="11"/>
      <c r="P42" s="11"/>
      <c r="Q42" s="11"/>
    </row>
    <row r="43" spans="1:17" x14ac:dyDescent="0.3">
      <c r="A43" s="11"/>
      <c r="B43" s="11"/>
      <c r="C43" s="11"/>
      <c r="D43" s="11"/>
      <c r="E43" s="11"/>
      <c r="F43" s="11"/>
      <c r="G43" s="11"/>
      <c r="H43" s="11"/>
      <c r="I43" s="11"/>
      <c r="J43" s="11"/>
      <c r="K43" s="11"/>
      <c r="L43" s="11"/>
      <c r="M43" s="11"/>
      <c r="N43" s="11"/>
      <c r="O43" s="11"/>
      <c r="P43" s="11"/>
      <c r="Q43" s="11"/>
    </row>
    <row r="44" spans="1:17" s="12" customFormat="1" x14ac:dyDescent="0.3"/>
    <row r="45" spans="1:17" s="12" customFormat="1" x14ac:dyDescent="0.3"/>
    <row r="46" spans="1:17" s="12" customFormat="1" x14ac:dyDescent="0.3"/>
    <row r="47" spans="1:17" s="12" customFormat="1" x14ac:dyDescent="0.3"/>
    <row r="48" spans="1:17" s="12" customFormat="1" x14ac:dyDescent="0.3"/>
    <row r="49" s="12" customFormat="1" x14ac:dyDescent="0.3"/>
    <row r="50" s="12" customFormat="1" x14ac:dyDescent="0.3"/>
    <row r="51" s="12" customFormat="1" x14ac:dyDescent="0.3"/>
    <row r="52" s="12" customFormat="1" x14ac:dyDescent="0.3"/>
    <row r="53" s="12" customFormat="1" x14ac:dyDescent="0.3"/>
    <row r="54" s="12" customFormat="1" x14ac:dyDescent="0.3"/>
    <row r="55" s="12" customFormat="1" x14ac:dyDescent="0.3"/>
    <row r="56" s="12" customFormat="1" x14ac:dyDescent="0.3"/>
    <row r="57" s="12" customFormat="1" x14ac:dyDescent="0.3"/>
    <row r="58" s="12" customFormat="1" x14ac:dyDescent="0.3"/>
    <row r="59" s="12" customFormat="1" x14ac:dyDescent="0.3"/>
    <row r="60" s="12" customFormat="1" x14ac:dyDescent="0.3"/>
    <row r="61" s="12" customFormat="1" x14ac:dyDescent="0.3"/>
  </sheetData>
  <pageMargins left="0.7" right="0.7" top="0.75" bottom="0.75" header="0.3" footer="0.3"/>
  <pageSetup paperSize="9" scale="57"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2A3D-E94C-47A9-970F-875A3496A4CC}">
  <dimension ref="A1:O1413"/>
  <sheetViews>
    <sheetView workbookViewId="0">
      <selection activeCell="J24" sqref="J24"/>
    </sheetView>
  </sheetViews>
  <sheetFormatPr defaultRowHeight="14.4" x14ac:dyDescent="0.3"/>
  <cols>
    <col min="1" max="1" width="11.88671875" customWidth="1"/>
    <col min="2" max="5" width="13.6640625" customWidth="1"/>
    <col min="6" max="6" width="10" customWidth="1"/>
    <col min="7" max="7" width="7.77734375" customWidth="1"/>
    <col min="8" max="8" width="12.5546875" customWidth="1"/>
    <col min="9" max="9" width="10.5546875" customWidth="1"/>
    <col min="10" max="10" width="16" customWidth="1"/>
    <col min="11" max="11" width="12.33203125" customWidth="1"/>
    <col min="12" max="12" width="11.88671875" customWidth="1"/>
    <col min="13" max="13" width="18" customWidth="1"/>
    <col min="14" max="14" width="21.109375" customWidth="1"/>
    <col min="15" max="15" width="11.5546875" customWidth="1"/>
  </cols>
  <sheetData>
    <row r="1" spans="1:15" x14ac:dyDescent="0.3">
      <c r="A1" s="1" t="s">
        <v>1652</v>
      </c>
      <c r="B1" s="1" t="s">
        <v>1653</v>
      </c>
      <c r="C1" s="1" t="s">
        <v>3843</v>
      </c>
      <c r="D1" s="1" t="s">
        <v>3844</v>
      </c>
      <c r="E1" s="1" t="s">
        <v>3845</v>
      </c>
      <c r="F1" s="1" t="s">
        <v>15</v>
      </c>
      <c r="G1" s="1" t="s">
        <v>1654</v>
      </c>
      <c r="H1" s="1" t="s">
        <v>1655</v>
      </c>
      <c r="I1" s="1" t="s">
        <v>17</v>
      </c>
      <c r="J1" s="1" t="s">
        <v>3842</v>
      </c>
      <c r="K1" s="1" t="s">
        <v>1656</v>
      </c>
      <c r="L1" s="1" t="s">
        <v>1657</v>
      </c>
      <c r="M1" s="1" t="s">
        <v>0</v>
      </c>
      <c r="N1" s="1" t="s">
        <v>3841</v>
      </c>
      <c r="O1" s="1" t="s">
        <v>16</v>
      </c>
    </row>
    <row r="2" spans="1:15" x14ac:dyDescent="0.3">
      <c r="A2">
        <v>1924</v>
      </c>
      <c r="B2" s="2">
        <v>42044</v>
      </c>
      <c r="C2" s="2" t="str">
        <f>TEXT(Table35[[#This Row],[Date]],"YYYY")</f>
        <v>2015</v>
      </c>
      <c r="D2" s="2" t="str">
        <f>TEXT(Table35[[#This Row],[Date]],"MMMM")</f>
        <v>February</v>
      </c>
      <c r="E2" s="2" t="str">
        <f>TEXT(Table35[[#This Row],[Date]],"DDDD")</f>
        <v>Monday</v>
      </c>
      <c r="F2" t="s">
        <v>973</v>
      </c>
      <c r="G2">
        <v>1</v>
      </c>
      <c r="H2" s="3">
        <v>4409.37</v>
      </c>
      <c r="I2" t="s">
        <v>20</v>
      </c>
      <c r="J2" t="str">
        <f>INDEX(Product_Table[Product Name],MATCH(Table35[[#This Row],[ProductID]],Product_Table[ProductID],0))</f>
        <v>Currus MA-17</v>
      </c>
      <c r="K2" t="str">
        <f>INDEX(Product_Table[Category],MATCH(Table35[[#This Row],[ProductID]],Product_Table[ProductID],0))</f>
        <v>Mix</v>
      </c>
      <c r="L2" t="str">
        <f>INDEX(Product_Table[Segment],MATCH(Table35[[#This Row],[ProductID]],Product_Table[ProductID],0))</f>
        <v>All Season</v>
      </c>
      <c r="M2" s="4">
        <f>INDEX(Product_Table[ManufacturerID],MATCH(Table35[[#This Row],[ProductID]],Product_Table[ProductID],0))</f>
        <v>4</v>
      </c>
      <c r="N2" s="4" t="str">
        <f>INDEX(Manufacturer_Table[Manufacturer Name],MATCH(Table35[[#This Row],[ManufacturerID]],Manufacturer_Table[ManufacturerID],0))</f>
        <v>Currus</v>
      </c>
      <c r="O2" s="4" t="str">
        <f>INDEX(Location_Table[State],MATCH(Table35[[#This Row],[Zip]],Location_Table[Zip],0))</f>
        <v>Ontario</v>
      </c>
    </row>
    <row r="3" spans="1:15" x14ac:dyDescent="0.3">
      <c r="A3">
        <v>1517</v>
      </c>
      <c r="B3" s="2">
        <v>42155</v>
      </c>
      <c r="C3" s="2" t="str">
        <f>TEXT(Table35[[#This Row],[Date]],"YYYY")</f>
        <v>2015</v>
      </c>
      <c r="D3" s="2" t="str">
        <f>TEXT(Table35[[#This Row],[Date]],"MMMM")</f>
        <v>May</v>
      </c>
      <c r="E3" s="2" t="str">
        <f>TEXT(Table35[[#This Row],[Date]],"DDDD")</f>
        <v>Sunday</v>
      </c>
      <c r="F3" t="s">
        <v>1219</v>
      </c>
      <c r="G3">
        <v>1</v>
      </c>
      <c r="H3" s="3">
        <v>2361.2399999999998</v>
      </c>
      <c r="I3" t="s">
        <v>20</v>
      </c>
      <c r="J3" t="str">
        <f>INDEX(Product_Table[Product Name],MATCH(Table35[[#This Row],[ProductID]],Product_Table[ProductID],0))</f>
        <v>Quibus RP-09</v>
      </c>
      <c r="K3" t="str">
        <f>INDEX(Product_Table[Category],MATCH(Table35[[#This Row],[ProductID]],Product_Table[ProductID],0))</f>
        <v>Rural</v>
      </c>
      <c r="L3" t="str">
        <f>INDEX(Product_Table[Segment],MATCH(Table35[[#This Row],[ProductID]],Product_Table[ProductID],0))</f>
        <v>Productivity</v>
      </c>
      <c r="M3" s="4">
        <f>INDEX(Product_Table[ManufacturerID],MATCH(Table35[[#This Row],[ProductID]],Product_Table[ProductID],0))</f>
        <v>12</v>
      </c>
      <c r="N3" s="4" t="str">
        <f>INDEX(Manufacturer_Table[Manufacturer Name],MATCH(Table35[[#This Row],[ManufacturerID]],Manufacturer_Table[ManufacturerID],0))</f>
        <v>Quibus</v>
      </c>
      <c r="O3" s="4" t="str">
        <f>INDEX(Location_Table[State],MATCH(Table35[[#This Row],[Zip]],Location_Table[Zip],0))</f>
        <v>Manitoba</v>
      </c>
    </row>
    <row r="4" spans="1:15" x14ac:dyDescent="0.3">
      <c r="A4">
        <v>615</v>
      </c>
      <c r="B4" s="2">
        <v>42155</v>
      </c>
      <c r="C4" s="2" t="str">
        <f>TEXT(Table35[[#This Row],[Date]],"YYYY")</f>
        <v>2015</v>
      </c>
      <c r="D4" s="2" t="str">
        <f>TEXT(Table35[[#This Row],[Date]],"MMMM")</f>
        <v>May</v>
      </c>
      <c r="E4" s="2" t="str">
        <f>TEXT(Table35[[#This Row],[Date]],"DDDD")</f>
        <v>Sunday</v>
      </c>
      <c r="F4" t="s">
        <v>957</v>
      </c>
      <c r="G4">
        <v>1</v>
      </c>
      <c r="H4" s="3">
        <v>8189.37</v>
      </c>
      <c r="I4" t="s">
        <v>20</v>
      </c>
      <c r="J4" t="str">
        <f>INDEX(Product_Table[Product Name],MATCH(Table35[[#This Row],[ProductID]],Product_Table[ProductID],0))</f>
        <v>Maximus UC-80</v>
      </c>
      <c r="K4" t="str">
        <f>INDEX(Product_Table[Category],MATCH(Table35[[#This Row],[ProductID]],Product_Table[ProductID],0))</f>
        <v>Urban</v>
      </c>
      <c r="L4" t="str">
        <f>INDEX(Product_Table[Segment],MATCH(Table35[[#This Row],[ProductID]],Product_Table[ProductID],0))</f>
        <v>Convenience</v>
      </c>
      <c r="M4" s="4">
        <f>INDEX(Product_Table[ManufacturerID],MATCH(Table35[[#This Row],[ProductID]],Product_Table[ProductID],0))</f>
        <v>7</v>
      </c>
      <c r="N4" s="4" t="str">
        <f>INDEX(Manufacturer_Table[Manufacturer Name],MATCH(Table35[[#This Row],[ManufacturerID]],Manufacturer_Table[ManufacturerID],0))</f>
        <v>VanArsdel</v>
      </c>
      <c r="O4" s="4" t="str">
        <f>INDEX(Location_Table[State],MATCH(Table35[[#This Row],[Zip]],Location_Table[Zip],0))</f>
        <v>Ontario</v>
      </c>
    </row>
    <row r="5" spans="1:15" x14ac:dyDescent="0.3">
      <c r="A5">
        <v>1530</v>
      </c>
      <c r="B5" s="2">
        <v>42155</v>
      </c>
      <c r="C5" s="2" t="str">
        <f>TEXT(Table35[[#This Row],[Date]],"YYYY")</f>
        <v>2015</v>
      </c>
      <c r="D5" s="2" t="str">
        <f>TEXT(Table35[[#This Row],[Date]],"MMMM")</f>
        <v>May</v>
      </c>
      <c r="E5" s="2" t="str">
        <f>TEXT(Table35[[#This Row],[Date]],"DDDD")</f>
        <v>Sunday</v>
      </c>
      <c r="F5" t="s">
        <v>1220</v>
      </c>
      <c r="G5">
        <v>1</v>
      </c>
      <c r="H5" s="3">
        <v>4282.74</v>
      </c>
      <c r="I5" t="s">
        <v>20</v>
      </c>
      <c r="J5" t="str">
        <f>INDEX(Product_Table[Product Name],MATCH(Table35[[#This Row],[ProductID]],Product_Table[ProductID],0))</f>
        <v>Quibus RP-22</v>
      </c>
      <c r="K5" t="str">
        <f>INDEX(Product_Table[Category],MATCH(Table35[[#This Row],[ProductID]],Product_Table[ProductID],0))</f>
        <v>Rural</v>
      </c>
      <c r="L5" t="str">
        <f>INDEX(Product_Table[Segment],MATCH(Table35[[#This Row],[ProductID]],Product_Table[ProductID],0))</f>
        <v>Productivity</v>
      </c>
      <c r="M5" s="4">
        <f>INDEX(Product_Table[ManufacturerID],MATCH(Table35[[#This Row],[ProductID]],Product_Table[ProductID],0))</f>
        <v>12</v>
      </c>
      <c r="N5" s="4" t="str">
        <f>INDEX(Manufacturer_Table[Manufacturer Name],MATCH(Table35[[#This Row],[ManufacturerID]],Manufacturer_Table[ManufacturerID],0))</f>
        <v>Quibus</v>
      </c>
      <c r="O5" s="4" t="str">
        <f>INDEX(Location_Table[State],MATCH(Table35[[#This Row],[Zip]],Location_Table[Zip],0))</f>
        <v>Manitoba</v>
      </c>
    </row>
    <row r="6" spans="1:15" x14ac:dyDescent="0.3">
      <c r="A6">
        <v>1226</v>
      </c>
      <c r="B6" s="2">
        <v>42156</v>
      </c>
      <c r="C6" s="2" t="str">
        <f>TEXT(Table35[[#This Row],[Date]],"YYYY")</f>
        <v>2015</v>
      </c>
      <c r="D6" s="2" t="str">
        <f>TEXT(Table35[[#This Row],[Date]],"MMMM")</f>
        <v>June</v>
      </c>
      <c r="E6" s="2" t="str">
        <f>TEXT(Table35[[#This Row],[Date]],"DDDD")</f>
        <v>Monday</v>
      </c>
      <c r="F6" t="s">
        <v>839</v>
      </c>
      <c r="G6">
        <v>1</v>
      </c>
      <c r="H6" s="3">
        <v>6866.37</v>
      </c>
      <c r="I6" t="s">
        <v>20</v>
      </c>
      <c r="J6" t="str">
        <f>INDEX(Product_Table[Product Name],MATCH(Table35[[#This Row],[ProductID]],Product_Table[ProductID],0))</f>
        <v>Pirum UC-28</v>
      </c>
      <c r="K6" t="str">
        <f>INDEX(Product_Table[Category],MATCH(Table35[[#This Row],[ProductID]],Product_Table[ProductID],0))</f>
        <v>Urban</v>
      </c>
      <c r="L6" t="str">
        <f>INDEX(Product_Table[Segment],MATCH(Table35[[#This Row],[ProductID]],Product_Table[ProductID],0))</f>
        <v>Convenience</v>
      </c>
      <c r="M6" s="4">
        <f>INDEX(Product_Table[ManufacturerID],MATCH(Table35[[#This Row],[ProductID]],Product_Table[ProductID],0))</f>
        <v>10</v>
      </c>
      <c r="N6" s="4" t="str">
        <f>INDEX(Manufacturer_Table[Manufacturer Name],MATCH(Table35[[#This Row],[ManufacturerID]],Manufacturer_Table[ManufacturerID],0))</f>
        <v>Pirum</v>
      </c>
      <c r="O6" s="4" t="str">
        <f>INDEX(Location_Table[State],MATCH(Table35[[#This Row],[Zip]],Location_Table[Zip],0))</f>
        <v>Ontario</v>
      </c>
    </row>
    <row r="7" spans="1:15" x14ac:dyDescent="0.3">
      <c r="A7">
        <v>1809</v>
      </c>
      <c r="B7" s="2">
        <v>42156</v>
      </c>
      <c r="C7" s="2" t="str">
        <f>TEXT(Table35[[#This Row],[Date]],"YYYY")</f>
        <v>2015</v>
      </c>
      <c r="D7" s="2" t="str">
        <f>TEXT(Table35[[#This Row],[Date]],"MMMM")</f>
        <v>June</v>
      </c>
      <c r="E7" s="2" t="str">
        <f>TEXT(Table35[[#This Row],[Date]],"DDDD")</f>
        <v>Monday</v>
      </c>
      <c r="F7" t="s">
        <v>840</v>
      </c>
      <c r="G7">
        <v>1</v>
      </c>
      <c r="H7" s="3">
        <v>2771.37</v>
      </c>
      <c r="I7" t="s">
        <v>20</v>
      </c>
      <c r="J7" t="str">
        <f>INDEX(Product_Table[Product Name],MATCH(Table35[[#This Row],[ProductID]],Product_Table[ProductID],0))</f>
        <v>Pomum YY-04</v>
      </c>
      <c r="K7" t="str">
        <f>INDEX(Product_Table[Category],MATCH(Table35[[#This Row],[ProductID]],Product_Table[ProductID],0))</f>
        <v>Youth</v>
      </c>
      <c r="L7" t="str">
        <f>INDEX(Product_Table[Segment],MATCH(Table35[[#This Row],[ProductID]],Product_Table[ProductID],0))</f>
        <v>Youth</v>
      </c>
      <c r="M7" s="4">
        <f>INDEX(Product_Table[ManufacturerID],MATCH(Table35[[#This Row],[ProductID]],Product_Table[ProductID],0))</f>
        <v>11</v>
      </c>
      <c r="N7" s="4" t="str">
        <f>INDEX(Manufacturer_Table[Manufacturer Name],MATCH(Table35[[#This Row],[ManufacturerID]],Manufacturer_Table[ManufacturerID],0))</f>
        <v>Pomum</v>
      </c>
      <c r="O7" s="4" t="str">
        <f>INDEX(Location_Table[State],MATCH(Table35[[#This Row],[Zip]],Location_Table[Zip],0))</f>
        <v>Ontario</v>
      </c>
    </row>
    <row r="8" spans="1:15" x14ac:dyDescent="0.3">
      <c r="A8">
        <v>1212</v>
      </c>
      <c r="B8" s="2">
        <v>42156</v>
      </c>
      <c r="C8" s="2" t="str">
        <f>TEXT(Table35[[#This Row],[Date]],"YYYY")</f>
        <v>2015</v>
      </c>
      <c r="D8" s="2" t="str">
        <f>TEXT(Table35[[#This Row],[Date]],"MMMM")</f>
        <v>June</v>
      </c>
      <c r="E8" s="2" t="str">
        <f>TEXT(Table35[[#This Row],[Date]],"DDDD")</f>
        <v>Monday</v>
      </c>
      <c r="F8" t="s">
        <v>838</v>
      </c>
      <c r="G8">
        <v>1</v>
      </c>
      <c r="H8" s="3">
        <v>4850.37</v>
      </c>
      <c r="I8" t="s">
        <v>20</v>
      </c>
      <c r="J8" t="str">
        <f>INDEX(Product_Table[Product Name],MATCH(Table35[[#This Row],[ProductID]],Product_Table[ProductID],0))</f>
        <v>Pirum UC-14</v>
      </c>
      <c r="K8" t="str">
        <f>INDEX(Product_Table[Category],MATCH(Table35[[#This Row],[ProductID]],Product_Table[ProductID],0))</f>
        <v>Urban</v>
      </c>
      <c r="L8" t="str">
        <f>INDEX(Product_Table[Segment],MATCH(Table35[[#This Row],[ProductID]],Product_Table[ProductID],0))</f>
        <v>Convenience</v>
      </c>
      <c r="M8" s="4">
        <f>INDEX(Product_Table[ManufacturerID],MATCH(Table35[[#This Row],[ProductID]],Product_Table[ProductID],0))</f>
        <v>10</v>
      </c>
      <c r="N8" s="4" t="str">
        <f>INDEX(Manufacturer_Table[Manufacturer Name],MATCH(Table35[[#This Row],[ManufacturerID]],Manufacturer_Table[ManufacturerID],0))</f>
        <v>Pirum</v>
      </c>
      <c r="O8" s="4" t="str">
        <f>INDEX(Location_Table[State],MATCH(Table35[[#This Row],[Zip]],Location_Table[Zip],0))</f>
        <v>Ontario</v>
      </c>
    </row>
    <row r="9" spans="1:15" x14ac:dyDescent="0.3">
      <c r="A9">
        <v>1821</v>
      </c>
      <c r="B9" s="2">
        <v>42156</v>
      </c>
      <c r="C9" s="2" t="str">
        <f>TEXT(Table35[[#This Row],[Date]],"YYYY")</f>
        <v>2015</v>
      </c>
      <c r="D9" s="2" t="str">
        <f>TEXT(Table35[[#This Row],[Date]],"MMMM")</f>
        <v>June</v>
      </c>
      <c r="E9" s="2" t="str">
        <f>TEXT(Table35[[#This Row],[Date]],"DDDD")</f>
        <v>Monday</v>
      </c>
      <c r="F9" t="s">
        <v>840</v>
      </c>
      <c r="G9">
        <v>1</v>
      </c>
      <c r="H9" s="3">
        <v>3779.37</v>
      </c>
      <c r="I9" t="s">
        <v>20</v>
      </c>
      <c r="J9" t="str">
        <f>INDEX(Product_Table[Product Name],MATCH(Table35[[#This Row],[ProductID]],Product_Table[ProductID],0))</f>
        <v>Pomum YY-16</v>
      </c>
      <c r="K9" t="str">
        <f>INDEX(Product_Table[Category],MATCH(Table35[[#This Row],[ProductID]],Product_Table[ProductID],0))</f>
        <v>Youth</v>
      </c>
      <c r="L9" t="str">
        <f>INDEX(Product_Table[Segment],MATCH(Table35[[#This Row],[ProductID]],Product_Table[ProductID],0))</f>
        <v>Youth</v>
      </c>
      <c r="M9" s="4">
        <f>INDEX(Product_Table[ManufacturerID],MATCH(Table35[[#This Row],[ProductID]],Product_Table[ProductID],0))</f>
        <v>11</v>
      </c>
      <c r="N9" s="4" t="str">
        <f>INDEX(Manufacturer_Table[Manufacturer Name],MATCH(Table35[[#This Row],[ManufacturerID]],Manufacturer_Table[ManufacturerID],0))</f>
        <v>Pomum</v>
      </c>
      <c r="O9" s="4" t="str">
        <f>INDEX(Location_Table[State],MATCH(Table35[[#This Row],[Zip]],Location_Table[Zip],0))</f>
        <v>Ontario</v>
      </c>
    </row>
    <row r="10" spans="1:15" x14ac:dyDescent="0.3">
      <c r="A10">
        <v>1223</v>
      </c>
      <c r="B10" s="2">
        <v>42156</v>
      </c>
      <c r="C10" s="2" t="str">
        <f>TEXT(Table35[[#This Row],[Date]],"YYYY")</f>
        <v>2015</v>
      </c>
      <c r="D10" s="2" t="str">
        <f>TEXT(Table35[[#This Row],[Date]],"MMMM")</f>
        <v>June</v>
      </c>
      <c r="E10" s="2" t="str">
        <f>TEXT(Table35[[#This Row],[Date]],"DDDD")</f>
        <v>Monday</v>
      </c>
      <c r="F10" t="s">
        <v>949</v>
      </c>
      <c r="G10">
        <v>1</v>
      </c>
      <c r="H10" s="3">
        <v>4787.37</v>
      </c>
      <c r="I10" t="s">
        <v>20</v>
      </c>
      <c r="J10" t="str">
        <f>INDEX(Product_Table[Product Name],MATCH(Table35[[#This Row],[ProductID]],Product_Table[ProductID],0))</f>
        <v>Pirum UC-25</v>
      </c>
      <c r="K10" t="str">
        <f>INDEX(Product_Table[Category],MATCH(Table35[[#This Row],[ProductID]],Product_Table[ProductID],0))</f>
        <v>Urban</v>
      </c>
      <c r="L10" t="str">
        <f>INDEX(Product_Table[Segment],MATCH(Table35[[#This Row],[ProductID]],Product_Table[ProductID],0))</f>
        <v>Convenience</v>
      </c>
      <c r="M10" s="4">
        <f>INDEX(Product_Table[ManufacturerID],MATCH(Table35[[#This Row],[ProductID]],Product_Table[ProductID],0))</f>
        <v>10</v>
      </c>
      <c r="N10" s="4" t="str">
        <f>INDEX(Manufacturer_Table[Manufacturer Name],MATCH(Table35[[#This Row],[ManufacturerID]],Manufacturer_Table[ManufacturerID],0))</f>
        <v>Pirum</v>
      </c>
      <c r="O10" s="4" t="str">
        <f>INDEX(Location_Table[State],MATCH(Table35[[#This Row],[Zip]],Location_Table[Zip],0))</f>
        <v>Ontario</v>
      </c>
    </row>
    <row r="11" spans="1:15" x14ac:dyDescent="0.3">
      <c r="A11">
        <v>1850</v>
      </c>
      <c r="B11" s="2">
        <v>42156</v>
      </c>
      <c r="C11" s="2" t="str">
        <f>TEXT(Table35[[#This Row],[Date]],"YYYY")</f>
        <v>2015</v>
      </c>
      <c r="D11" s="2" t="str">
        <f>TEXT(Table35[[#This Row],[Date]],"MMMM")</f>
        <v>June</v>
      </c>
      <c r="E11" s="2" t="str">
        <f>TEXT(Table35[[#This Row],[Date]],"DDDD")</f>
        <v>Monday</v>
      </c>
      <c r="F11" t="s">
        <v>836</v>
      </c>
      <c r="G11">
        <v>1</v>
      </c>
      <c r="H11" s="3">
        <v>1826.37</v>
      </c>
      <c r="I11" t="s">
        <v>20</v>
      </c>
      <c r="J11" t="str">
        <f>INDEX(Product_Table[Product Name],MATCH(Table35[[#This Row],[ProductID]],Product_Table[ProductID],0))</f>
        <v>Pomum YY-45</v>
      </c>
      <c r="K11" t="str">
        <f>INDEX(Product_Table[Category],MATCH(Table35[[#This Row],[ProductID]],Product_Table[ProductID],0))</f>
        <v>Youth</v>
      </c>
      <c r="L11" t="str">
        <f>INDEX(Product_Table[Segment],MATCH(Table35[[#This Row],[ProductID]],Product_Table[ProductID],0))</f>
        <v>Youth</v>
      </c>
      <c r="M11" s="4">
        <f>INDEX(Product_Table[ManufacturerID],MATCH(Table35[[#This Row],[ProductID]],Product_Table[ProductID],0))</f>
        <v>11</v>
      </c>
      <c r="N11" s="4" t="str">
        <f>INDEX(Manufacturer_Table[Manufacturer Name],MATCH(Table35[[#This Row],[ManufacturerID]],Manufacturer_Table[ManufacturerID],0))</f>
        <v>Pomum</v>
      </c>
      <c r="O11" s="4" t="str">
        <f>INDEX(Location_Table[State],MATCH(Table35[[#This Row],[Zip]],Location_Table[Zip],0))</f>
        <v>Ontario</v>
      </c>
    </row>
    <row r="12" spans="1:15" x14ac:dyDescent="0.3">
      <c r="A12">
        <v>993</v>
      </c>
      <c r="B12" s="2">
        <v>42152</v>
      </c>
      <c r="C12" s="2" t="str">
        <f>TEXT(Table35[[#This Row],[Date]],"YYYY")</f>
        <v>2015</v>
      </c>
      <c r="D12" s="2" t="str">
        <f>TEXT(Table35[[#This Row],[Date]],"MMMM")</f>
        <v>May</v>
      </c>
      <c r="E12" s="2" t="str">
        <f>TEXT(Table35[[#This Row],[Date]],"DDDD")</f>
        <v>Thursday</v>
      </c>
      <c r="F12" t="s">
        <v>1230</v>
      </c>
      <c r="G12">
        <v>1</v>
      </c>
      <c r="H12" s="3">
        <v>4598.37</v>
      </c>
      <c r="I12" t="s">
        <v>20</v>
      </c>
      <c r="J12" t="str">
        <f>INDEX(Product_Table[Product Name],MATCH(Table35[[#This Row],[ProductID]],Product_Table[ProductID],0))</f>
        <v>Natura UC-56</v>
      </c>
      <c r="K12" t="str">
        <f>INDEX(Product_Table[Category],MATCH(Table35[[#This Row],[ProductID]],Product_Table[ProductID],0))</f>
        <v>Urban</v>
      </c>
      <c r="L12" t="str">
        <f>INDEX(Product_Table[Segment],MATCH(Table35[[#This Row],[ProductID]],Product_Table[ProductID],0))</f>
        <v>Convenience</v>
      </c>
      <c r="M12" s="4">
        <f>INDEX(Product_Table[ManufacturerID],MATCH(Table35[[#This Row],[ProductID]],Product_Table[ProductID],0))</f>
        <v>8</v>
      </c>
      <c r="N12" s="4" t="str">
        <f>INDEX(Manufacturer_Table[Manufacturer Name],MATCH(Table35[[#This Row],[ManufacturerID]],Manufacturer_Table[ManufacturerID],0))</f>
        <v>Natura</v>
      </c>
      <c r="O12" s="4" t="str">
        <f>INDEX(Location_Table[State],MATCH(Table35[[#This Row],[Zip]],Location_Table[Zip],0))</f>
        <v>Manitoba</v>
      </c>
    </row>
    <row r="13" spans="1:15" x14ac:dyDescent="0.3">
      <c r="A13">
        <v>1243</v>
      </c>
      <c r="B13" s="2">
        <v>42152</v>
      </c>
      <c r="C13" s="2" t="str">
        <f>TEXT(Table35[[#This Row],[Date]],"YYYY")</f>
        <v>2015</v>
      </c>
      <c r="D13" s="2" t="str">
        <f>TEXT(Table35[[#This Row],[Date]],"MMMM")</f>
        <v>May</v>
      </c>
      <c r="E13" s="2" t="str">
        <f>TEXT(Table35[[#This Row],[Date]],"DDDD")</f>
        <v>Thursday</v>
      </c>
      <c r="F13" t="s">
        <v>1230</v>
      </c>
      <c r="G13">
        <v>1</v>
      </c>
      <c r="H13" s="3">
        <v>5794.74</v>
      </c>
      <c r="I13" t="s">
        <v>20</v>
      </c>
      <c r="J13" t="str">
        <f>INDEX(Product_Table[Product Name],MATCH(Table35[[#This Row],[ProductID]],Product_Table[ProductID],0))</f>
        <v>Quibus MP-11</v>
      </c>
      <c r="K13" t="str">
        <f>INDEX(Product_Table[Category],MATCH(Table35[[#This Row],[ProductID]],Product_Table[ProductID],0))</f>
        <v>Mix</v>
      </c>
      <c r="L13" t="str">
        <f>INDEX(Product_Table[Segment],MATCH(Table35[[#This Row],[ProductID]],Product_Table[ProductID],0))</f>
        <v>Productivity</v>
      </c>
      <c r="M13" s="4">
        <f>INDEX(Product_Table[ManufacturerID],MATCH(Table35[[#This Row],[ProductID]],Product_Table[ProductID],0))</f>
        <v>12</v>
      </c>
      <c r="N13" s="4" t="str">
        <f>INDEX(Manufacturer_Table[Manufacturer Name],MATCH(Table35[[#This Row],[ManufacturerID]],Manufacturer_Table[ManufacturerID],0))</f>
        <v>Quibus</v>
      </c>
      <c r="O13" s="4" t="str">
        <f>INDEX(Location_Table[State],MATCH(Table35[[#This Row],[Zip]],Location_Table[Zip],0))</f>
        <v>Manitoba</v>
      </c>
    </row>
    <row r="14" spans="1:15" x14ac:dyDescent="0.3">
      <c r="A14">
        <v>2350</v>
      </c>
      <c r="B14" s="2">
        <v>42152</v>
      </c>
      <c r="C14" s="2" t="str">
        <f>TEXT(Table35[[#This Row],[Date]],"YYYY")</f>
        <v>2015</v>
      </c>
      <c r="D14" s="2" t="str">
        <f>TEXT(Table35[[#This Row],[Date]],"MMMM")</f>
        <v>May</v>
      </c>
      <c r="E14" s="2" t="str">
        <f>TEXT(Table35[[#This Row],[Date]],"DDDD")</f>
        <v>Thursday</v>
      </c>
      <c r="F14" t="s">
        <v>832</v>
      </c>
      <c r="G14">
        <v>1</v>
      </c>
      <c r="H14" s="3">
        <v>4466.7</v>
      </c>
      <c r="I14" t="s">
        <v>20</v>
      </c>
      <c r="J14" t="str">
        <f>INDEX(Product_Table[Product Name],MATCH(Table35[[#This Row],[ProductID]],Product_Table[ProductID],0))</f>
        <v>Aliqui UE-24</v>
      </c>
      <c r="K14" t="str">
        <f>INDEX(Product_Table[Category],MATCH(Table35[[#This Row],[ProductID]],Product_Table[ProductID],0))</f>
        <v>Urban</v>
      </c>
      <c r="L14" t="str">
        <f>INDEX(Product_Table[Segment],MATCH(Table35[[#This Row],[ProductID]],Product_Table[ProductID],0))</f>
        <v>Extreme</v>
      </c>
      <c r="M14" s="4">
        <f>INDEX(Product_Table[ManufacturerID],MATCH(Table35[[#This Row],[ProductID]],Product_Table[ProductID],0))</f>
        <v>2</v>
      </c>
      <c r="N14" s="4" t="str">
        <f>INDEX(Manufacturer_Table[Manufacturer Name],MATCH(Table35[[#This Row],[ManufacturerID]],Manufacturer_Table[ManufacturerID],0))</f>
        <v>Aliqui</v>
      </c>
      <c r="O14" s="4" t="str">
        <f>INDEX(Location_Table[State],MATCH(Table35[[#This Row],[Zip]],Location_Table[Zip],0))</f>
        <v>Ontario</v>
      </c>
    </row>
    <row r="15" spans="1:15" x14ac:dyDescent="0.3">
      <c r="A15">
        <v>1530</v>
      </c>
      <c r="B15" s="2">
        <v>42152</v>
      </c>
      <c r="C15" s="2" t="str">
        <f>TEXT(Table35[[#This Row],[Date]],"YYYY")</f>
        <v>2015</v>
      </c>
      <c r="D15" s="2" t="str">
        <f>TEXT(Table35[[#This Row],[Date]],"MMMM")</f>
        <v>May</v>
      </c>
      <c r="E15" s="2" t="str">
        <f>TEXT(Table35[[#This Row],[Date]],"DDDD")</f>
        <v>Thursday</v>
      </c>
      <c r="F15" t="s">
        <v>983</v>
      </c>
      <c r="G15">
        <v>1</v>
      </c>
      <c r="H15" s="3">
        <v>5038.74</v>
      </c>
      <c r="I15" t="s">
        <v>20</v>
      </c>
      <c r="J15" t="str">
        <f>INDEX(Product_Table[Product Name],MATCH(Table35[[#This Row],[ProductID]],Product_Table[ProductID],0))</f>
        <v>Quibus RP-22</v>
      </c>
      <c r="K15" t="str">
        <f>INDEX(Product_Table[Category],MATCH(Table35[[#This Row],[ProductID]],Product_Table[ProductID],0))</f>
        <v>Rural</v>
      </c>
      <c r="L15" t="str">
        <f>INDEX(Product_Table[Segment],MATCH(Table35[[#This Row],[ProductID]],Product_Table[ProductID],0))</f>
        <v>Productivity</v>
      </c>
      <c r="M15" s="4">
        <f>INDEX(Product_Table[ManufacturerID],MATCH(Table35[[#This Row],[ProductID]],Product_Table[ProductID],0))</f>
        <v>12</v>
      </c>
      <c r="N15" s="4" t="str">
        <f>INDEX(Manufacturer_Table[Manufacturer Name],MATCH(Table35[[#This Row],[ManufacturerID]],Manufacturer_Table[ManufacturerID],0))</f>
        <v>Quibus</v>
      </c>
      <c r="O15" s="4" t="str">
        <f>INDEX(Location_Table[State],MATCH(Table35[[#This Row],[Zip]],Location_Table[Zip],0))</f>
        <v>Ontario</v>
      </c>
    </row>
    <row r="16" spans="1:15" x14ac:dyDescent="0.3">
      <c r="A16">
        <v>2240</v>
      </c>
      <c r="B16" s="2">
        <v>42152</v>
      </c>
      <c r="C16" s="2" t="str">
        <f>TEXT(Table35[[#This Row],[Date]],"YYYY")</f>
        <v>2015</v>
      </c>
      <c r="D16" s="2" t="str">
        <f>TEXT(Table35[[#This Row],[Date]],"MMMM")</f>
        <v>May</v>
      </c>
      <c r="E16" s="2" t="str">
        <f>TEXT(Table35[[#This Row],[Date]],"DDDD")</f>
        <v>Thursday</v>
      </c>
      <c r="F16" t="s">
        <v>953</v>
      </c>
      <c r="G16">
        <v>1</v>
      </c>
      <c r="H16" s="3">
        <v>1070.3699999999999</v>
      </c>
      <c r="I16" t="s">
        <v>20</v>
      </c>
      <c r="J16" t="str">
        <f>INDEX(Product_Table[Product Name],MATCH(Table35[[#This Row],[ProductID]],Product_Table[ProductID],0))</f>
        <v>Aliqui RP-37</v>
      </c>
      <c r="K16" t="str">
        <f>INDEX(Product_Table[Category],MATCH(Table35[[#This Row],[ProductID]],Product_Table[ProductID],0))</f>
        <v>Rural</v>
      </c>
      <c r="L16" t="str">
        <f>INDEX(Product_Table[Segment],MATCH(Table35[[#This Row],[ProductID]],Product_Table[ProductID],0))</f>
        <v>Productivity</v>
      </c>
      <c r="M16" s="4">
        <f>INDEX(Product_Table[ManufacturerID],MATCH(Table35[[#This Row],[ProductID]],Product_Table[ProductID],0))</f>
        <v>2</v>
      </c>
      <c r="N16" s="4" t="str">
        <f>INDEX(Manufacturer_Table[Manufacturer Name],MATCH(Table35[[#This Row],[ManufacturerID]],Manufacturer_Table[ManufacturerID],0))</f>
        <v>Aliqui</v>
      </c>
      <c r="O16" s="4" t="str">
        <f>INDEX(Location_Table[State],MATCH(Table35[[#This Row],[Zip]],Location_Table[Zip],0))</f>
        <v>Ontario</v>
      </c>
    </row>
    <row r="17" spans="1:15" x14ac:dyDescent="0.3">
      <c r="A17">
        <v>2365</v>
      </c>
      <c r="B17" s="2">
        <v>42152</v>
      </c>
      <c r="C17" s="2" t="str">
        <f>TEXT(Table35[[#This Row],[Date]],"YYYY")</f>
        <v>2015</v>
      </c>
      <c r="D17" s="2" t="str">
        <f>TEXT(Table35[[#This Row],[Date]],"MMMM")</f>
        <v>May</v>
      </c>
      <c r="E17" s="2" t="str">
        <f>TEXT(Table35[[#This Row],[Date]],"DDDD")</f>
        <v>Thursday</v>
      </c>
      <c r="F17" t="s">
        <v>1219</v>
      </c>
      <c r="G17">
        <v>1</v>
      </c>
      <c r="H17" s="3">
        <v>6356.7</v>
      </c>
      <c r="I17" t="s">
        <v>20</v>
      </c>
      <c r="J17" t="str">
        <f>INDEX(Product_Table[Product Name],MATCH(Table35[[#This Row],[ProductID]],Product_Table[ProductID],0))</f>
        <v>Aliqui UC-13</v>
      </c>
      <c r="K17" t="str">
        <f>INDEX(Product_Table[Category],MATCH(Table35[[#This Row],[ProductID]],Product_Table[ProductID],0))</f>
        <v>Urban</v>
      </c>
      <c r="L17" t="str">
        <f>INDEX(Product_Table[Segment],MATCH(Table35[[#This Row],[ProductID]],Product_Table[ProductID],0))</f>
        <v>Convenience</v>
      </c>
      <c r="M17" s="4">
        <f>INDEX(Product_Table[ManufacturerID],MATCH(Table35[[#This Row],[ProductID]],Product_Table[ProductID],0))</f>
        <v>2</v>
      </c>
      <c r="N17" s="4" t="str">
        <f>INDEX(Manufacturer_Table[Manufacturer Name],MATCH(Table35[[#This Row],[ManufacturerID]],Manufacturer_Table[ManufacturerID],0))</f>
        <v>Aliqui</v>
      </c>
      <c r="O17" s="4" t="str">
        <f>INDEX(Location_Table[State],MATCH(Table35[[#This Row],[Zip]],Location_Table[Zip],0))</f>
        <v>Manitoba</v>
      </c>
    </row>
    <row r="18" spans="1:15" x14ac:dyDescent="0.3">
      <c r="A18">
        <v>2206</v>
      </c>
      <c r="B18" s="2">
        <v>42153</v>
      </c>
      <c r="C18" s="2" t="str">
        <f>TEXT(Table35[[#This Row],[Date]],"YYYY")</f>
        <v>2015</v>
      </c>
      <c r="D18" s="2" t="str">
        <f>TEXT(Table35[[#This Row],[Date]],"MMMM")</f>
        <v>May</v>
      </c>
      <c r="E18" s="2" t="str">
        <f>TEXT(Table35[[#This Row],[Date]],"DDDD")</f>
        <v>Friday</v>
      </c>
      <c r="F18" t="s">
        <v>1230</v>
      </c>
      <c r="G18">
        <v>1</v>
      </c>
      <c r="H18" s="3">
        <v>1227.8699999999999</v>
      </c>
      <c r="I18" t="s">
        <v>20</v>
      </c>
      <c r="J18" t="str">
        <f>INDEX(Product_Table[Product Name],MATCH(Table35[[#This Row],[ProductID]],Product_Table[ProductID],0))</f>
        <v>Aliqui RP-03</v>
      </c>
      <c r="K18" t="str">
        <f>INDEX(Product_Table[Category],MATCH(Table35[[#This Row],[ProductID]],Product_Table[ProductID],0))</f>
        <v>Rural</v>
      </c>
      <c r="L18" t="str">
        <f>INDEX(Product_Table[Segment],MATCH(Table35[[#This Row],[ProductID]],Product_Table[ProductID],0))</f>
        <v>Productivity</v>
      </c>
      <c r="M18" s="4">
        <f>INDEX(Product_Table[ManufacturerID],MATCH(Table35[[#This Row],[ProductID]],Product_Table[ProductID],0))</f>
        <v>2</v>
      </c>
      <c r="N18" s="4" t="str">
        <f>INDEX(Manufacturer_Table[Manufacturer Name],MATCH(Table35[[#This Row],[ManufacturerID]],Manufacturer_Table[ManufacturerID],0))</f>
        <v>Aliqui</v>
      </c>
      <c r="O18" s="4" t="str">
        <f>INDEX(Location_Table[State],MATCH(Table35[[#This Row],[Zip]],Location_Table[Zip],0))</f>
        <v>Manitoba</v>
      </c>
    </row>
    <row r="19" spans="1:15" x14ac:dyDescent="0.3">
      <c r="A19">
        <v>2219</v>
      </c>
      <c r="B19" s="2">
        <v>42153</v>
      </c>
      <c r="C19" s="2" t="str">
        <f>TEXT(Table35[[#This Row],[Date]],"YYYY")</f>
        <v>2015</v>
      </c>
      <c r="D19" s="2" t="str">
        <f>TEXT(Table35[[#This Row],[Date]],"MMMM")</f>
        <v>May</v>
      </c>
      <c r="E19" s="2" t="str">
        <f>TEXT(Table35[[#This Row],[Date]],"DDDD")</f>
        <v>Friday</v>
      </c>
      <c r="F19" t="s">
        <v>992</v>
      </c>
      <c r="G19">
        <v>1</v>
      </c>
      <c r="H19" s="3">
        <v>1889.37</v>
      </c>
      <c r="I19" t="s">
        <v>20</v>
      </c>
      <c r="J19" t="str">
        <f>INDEX(Product_Table[Product Name],MATCH(Table35[[#This Row],[ProductID]],Product_Table[ProductID],0))</f>
        <v>Aliqui RP-16</v>
      </c>
      <c r="K19" t="str">
        <f>INDEX(Product_Table[Category],MATCH(Table35[[#This Row],[ProductID]],Product_Table[ProductID],0))</f>
        <v>Rural</v>
      </c>
      <c r="L19" t="str">
        <f>INDEX(Product_Table[Segment],MATCH(Table35[[#This Row],[ProductID]],Product_Table[ProductID],0))</f>
        <v>Productivity</v>
      </c>
      <c r="M19" s="4">
        <f>INDEX(Product_Table[ManufacturerID],MATCH(Table35[[#This Row],[ProductID]],Product_Table[ProductID],0))</f>
        <v>2</v>
      </c>
      <c r="N19" s="4" t="str">
        <f>INDEX(Manufacturer_Table[Manufacturer Name],MATCH(Table35[[#This Row],[ManufacturerID]],Manufacturer_Table[ManufacturerID],0))</f>
        <v>Aliqui</v>
      </c>
      <c r="O19" s="4" t="str">
        <f>INDEX(Location_Table[State],MATCH(Table35[[#This Row],[Zip]],Location_Table[Zip],0))</f>
        <v>Ontario</v>
      </c>
    </row>
    <row r="20" spans="1:15" x14ac:dyDescent="0.3">
      <c r="A20">
        <v>993</v>
      </c>
      <c r="B20" s="2">
        <v>42153</v>
      </c>
      <c r="C20" s="2" t="str">
        <f>TEXT(Table35[[#This Row],[Date]],"YYYY")</f>
        <v>2015</v>
      </c>
      <c r="D20" s="2" t="str">
        <f>TEXT(Table35[[#This Row],[Date]],"MMMM")</f>
        <v>May</v>
      </c>
      <c r="E20" s="2" t="str">
        <f>TEXT(Table35[[#This Row],[Date]],"DDDD")</f>
        <v>Friday</v>
      </c>
      <c r="F20" t="s">
        <v>1216</v>
      </c>
      <c r="G20">
        <v>1</v>
      </c>
      <c r="H20" s="3">
        <v>4409.37</v>
      </c>
      <c r="I20" t="s">
        <v>20</v>
      </c>
      <c r="J20" t="str">
        <f>INDEX(Product_Table[Product Name],MATCH(Table35[[#This Row],[ProductID]],Product_Table[ProductID],0))</f>
        <v>Natura UC-56</v>
      </c>
      <c r="K20" t="str">
        <f>INDEX(Product_Table[Category],MATCH(Table35[[#This Row],[ProductID]],Product_Table[ProductID],0))</f>
        <v>Urban</v>
      </c>
      <c r="L20" t="str">
        <f>INDEX(Product_Table[Segment],MATCH(Table35[[#This Row],[ProductID]],Product_Table[ProductID],0))</f>
        <v>Convenience</v>
      </c>
      <c r="M20" s="4">
        <f>INDEX(Product_Table[ManufacturerID],MATCH(Table35[[#This Row],[ProductID]],Product_Table[ProductID],0))</f>
        <v>8</v>
      </c>
      <c r="N20" s="4" t="str">
        <f>INDEX(Manufacturer_Table[Manufacturer Name],MATCH(Table35[[#This Row],[ManufacturerID]],Manufacturer_Table[ManufacturerID],0))</f>
        <v>Natura</v>
      </c>
      <c r="O20" s="4" t="str">
        <f>INDEX(Location_Table[State],MATCH(Table35[[#This Row],[Zip]],Location_Table[Zip],0))</f>
        <v>Manitoba</v>
      </c>
    </row>
    <row r="21" spans="1:15" x14ac:dyDescent="0.3">
      <c r="A21">
        <v>2275</v>
      </c>
      <c r="B21" s="2">
        <v>42153</v>
      </c>
      <c r="C21" s="2" t="str">
        <f>TEXT(Table35[[#This Row],[Date]],"YYYY")</f>
        <v>2015</v>
      </c>
      <c r="D21" s="2" t="str">
        <f>TEXT(Table35[[#This Row],[Date]],"MMMM")</f>
        <v>May</v>
      </c>
      <c r="E21" s="2" t="str">
        <f>TEXT(Table35[[#This Row],[Date]],"DDDD")</f>
        <v>Friday</v>
      </c>
      <c r="F21" t="s">
        <v>992</v>
      </c>
      <c r="G21">
        <v>1</v>
      </c>
      <c r="H21" s="3">
        <v>4724.37</v>
      </c>
      <c r="I21" t="s">
        <v>20</v>
      </c>
      <c r="J21" t="str">
        <f>INDEX(Product_Table[Product Name],MATCH(Table35[[#This Row],[ProductID]],Product_Table[ProductID],0))</f>
        <v>Aliqui RS-08</v>
      </c>
      <c r="K21" t="str">
        <f>INDEX(Product_Table[Category],MATCH(Table35[[#This Row],[ProductID]],Product_Table[ProductID],0))</f>
        <v>Rural</v>
      </c>
      <c r="L21" t="str">
        <f>INDEX(Product_Table[Segment],MATCH(Table35[[#This Row],[ProductID]],Product_Table[ProductID],0))</f>
        <v>Select</v>
      </c>
      <c r="M21" s="4">
        <f>INDEX(Product_Table[ManufacturerID],MATCH(Table35[[#This Row],[ProductID]],Product_Table[ProductID],0))</f>
        <v>2</v>
      </c>
      <c r="N21" s="4" t="str">
        <f>INDEX(Manufacturer_Table[Manufacturer Name],MATCH(Table35[[#This Row],[ManufacturerID]],Manufacturer_Table[ManufacturerID],0))</f>
        <v>Aliqui</v>
      </c>
      <c r="O21" s="4" t="str">
        <f>INDEX(Location_Table[State],MATCH(Table35[[#This Row],[Zip]],Location_Table[Zip],0))</f>
        <v>Ontario</v>
      </c>
    </row>
    <row r="22" spans="1:15" x14ac:dyDescent="0.3">
      <c r="A22">
        <v>2343</v>
      </c>
      <c r="B22" s="2">
        <v>42153</v>
      </c>
      <c r="C22" s="2" t="str">
        <f>TEXT(Table35[[#This Row],[Date]],"YYYY")</f>
        <v>2015</v>
      </c>
      <c r="D22" s="2" t="str">
        <f>TEXT(Table35[[#This Row],[Date]],"MMMM")</f>
        <v>May</v>
      </c>
      <c r="E22" s="2" t="str">
        <f>TEXT(Table35[[#This Row],[Date]],"DDDD")</f>
        <v>Friday</v>
      </c>
      <c r="F22" t="s">
        <v>978</v>
      </c>
      <c r="G22">
        <v>1</v>
      </c>
      <c r="H22" s="3">
        <v>6167.7</v>
      </c>
      <c r="I22" t="s">
        <v>20</v>
      </c>
      <c r="J22" t="str">
        <f>INDEX(Product_Table[Product Name],MATCH(Table35[[#This Row],[ProductID]],Product_Table[ProductID],0))</f>
        <v>Aliqui UE-17</v>
      </c>
      <c r="K22" t="str">
        <f>INDEX(Product_Table[Category],MATCH(Table35[[#This Row],[ProductID]],Product_Table[ProductID],0))</f>
        <v>Urban</v>
      </c>
      <c r="L22" t="str">
        <f>INDEX(Product_Table[Segment],MATCH(Table35[[#This Row],[ProductID]],Product_Table[ProductID],0))</f>
        <v>Extreme</v>
      </c>
      <c r="M22" s="4">
        <f>INDEX(Product_Table[ManufacturerID],MATCH(Table35[[#This Row],[ProductID]],Product_Table[ProductID],0))</f>
        <v>2</v>
      </c>
      <c r="N22" s="4" t="str">
        <f>INDEX(Manufacturer_Table[Manufacturer Name],MATCH(Table35[[#This Row],[ManufacturerID]],Manufacturer_Table[ManufacturerID],0))</f>
        <v>Aliqui</v>
      </c>
      <c r="O22" s="4" t="str">
        <f>INDEX(Location_Table[State],MATCH(Table35[[#This Row],[Zip]],Location_Table[Zip],0))</f>
        <v>Ontario</v>
      </c>
    </row>
    <row r="23" spans="1:15" x14ac:dyDescent="0.3">
      <c r="A23">
        <v>491</v>
      </c>
      <c r="B23" s="2">
        <v>42153</v>
      </c>
      <c r="C23" s="2" t="str">
        <f>TEXT(Table35[[#This Row],[Date]],"YYYY")</f>
        <v>2015</v>
      </c>
      <c r="D23" s="2" t="str">
        <f>TEXT(Table35[[#This Row],[Date]],"MMMM")</f>
        <v>May</v>
      </c>
      <c r="E23" s="2" t="str">
        <f>TEXT(Table35[[#This Row],[Date]],"DDDD")</f>
        <v>Friday</v>
      </c>
      <c r="F23" t="s">
        <v>978</v>
      </c>
      <c r="G23">
        <v>1</v>
      </c>
      <c r="H23" s="3">
        <v>10709.37</v>
      </c>
      <c r="I23" t="s">
        <v>20</v>
      </c>
      <c r="J23" t="str">
        <f>INDEX(Product_Table[Product Name],MATCH(Table35[[#This Row],[ProductID]],Product_Table[ProductID],0))</f>
        <v>Maximus UM-96</v>
      </c>
      <c r="K23" t="str">
        <f>INDEX(Product_Table[Category],MATCH(Table35[[#This Row],[ProductID]],Product_Table[ProductID],0))</f>
        <v>Urban</v>
      </c>
      <c r="L23" t="str">
        <f>INDEX(Product_Table[Segment],MATCH(Table35[[#This Row],[ProductID]],Product_Table[ProductID],0))</f>
        <v>Moderation</v>
      </c>
      <c r="M23" s="4">
        <f>INDEX(Product_Table[ManufacturerID],MATCH(Table35[[#This Row],[ProductID]],Product_Table[ProductID],0))</f>
        <v>7</v>
      </c>
      <c r="N23" s="4" t="str">
        <f>INDEX(Manufacturer_Table[Manufacturer Name],MATCH(Table35[[#This Row],[ManufacturerID]],Manufacturer_Table[ManufacturerID],0))</f>
        <v>VanArsdel</v>
      </c>
      <c r="O23" s="4" t="str">
        <f>INDEX(Location_Table[State],MATCH(Table35[[#This Row],[Zip]],Location_Table[Zip],0))</f>
        <v>Ontario</v>
      </c>
    </row>
    <row r="24" spans="1:15" x14ac:dyDescent="0.3">
      <c r="A24">
        <v>690</v>
      </c>
      <c r="B24" s="2">
        <v>42149</v>
      </c>
      <c r="C24" s="2" t="str">
        <f>TEXT(Table35[[#This Row],[Date]],"YYYY")</f>
        <v>2015</v>
      </c>
      <c r="D24" s="2" t="str">
        <f>TEXT(Table35[[#This Row],[Date]],"MMMM")</f>
        <v>May</v>
      </c>
      <c r="E24" s="2" t="str">
        <f>TEXT(Table35[[#This Row],[Date]],"DDDD")</f>
        <v>Monday</v>
      </c>
      <c r="F24" t="s">
        <v>945</v>
      </c>
      <c r="G24">
        <v>1</v>
      </c>
      <c r="H24" s="3">
        <v>4409.37</v>
      </c>
      <c r="I24" t="s">
        <v>20</v>
      </c>
      <c r="J24" t="str">
        <f>INDEX(Product_Table[Product Name],MATCH(Table35[[#This Row],[ProductID]],Product_Table[ProductID],0))</f>
        <v>Maximus UC-55</v>
      </c>
      <c r="K24" t="str">
        <f>INDEX(Product_Table[Category],MATCH(Table35[[#This Row],[ProductID]],Product_Table[ProductID],0))</f>
        <v>Urban</v>
      </c>
      <c r="L24" t="str">
        <f>INDEX(Product_Table[Segment],MATCH(Table35[[#This Row],[ProductID]],Product_Table[ProductID],0))</f>
        <v>Convenience</v>
      </c>
      <c r="M24" s="4">
        <f>INDEX(Product_Table[ManufacturerID],MATCH(Table35[[#This Row],[ProductID]],Product_Table[ProductID],0))</f>
        <v>7</v>
      </c>
      <c r="N24" s="4" t="str">
        <f>INDEX(Manufacturer_Table[Manufacturer Name],MATCH(Table35[[#This Row],[ManufacturerID]],Manufacturer_Table[ManufacturerID],0))</f>
        <v>VanArsdel</v>
      </c>
      <c r="O24" s="4" t="str">
        <f>INDEX(Location_Table[State],MATCH(Table35[[#This Row],[Zip]],Location_Table[Zip],0))</f>
        <v>Ontario</v>
      </c>
    </row>
    <row r="25" spans="1:15" x14ac:dyDescent="0.3">
      <c r="A25">
        <v>690</v>
      </c>
      <c r="B25" s="2">
        <v>42149</v>
      </c>
      <c r="C25" s="2" t="str">
        <f>TEXT(Table35[[#This Row],[Date]],"YYYY")</f>
        <v>2015</v>
      </c>
      <c r="D25" s="2" t="str">
        <f>TEXT(Table35[[#This Row],[Date]],"MMMM")</f>
        <v>May</v>
      </c>
      <c r="E25" s="2" t="str">
        <f>TEXT(Table35[[#This Row],[Date]],"DDDD")</f>
        <v>Monday</v>
      </c>
      <c r="F25" t="s">
        <v>952</v>
      </c>
      <c r="G25">
        <v>1</v>
      </c>
      <c r="H25" s="3">
        <v>4409.37</v>
      </c>
      <c r="I25" t="s">
        <v>20</v>
      </c>
      <c r="J25" t="str">
        <f>INDEX(Product_Table[Product Name],MATCH(Table35[[#This Row],[ProductID]],Product_Table[ProductID],0))</f>
        <v>Maximus UC-55</v>
      </c>
      <c r="K25" t="str">
        <f>INDEX(Product_Table[Category],MATCH(Table35[[#This Row],[ProductID]],Product_Table[ProductID],0))</f>
        <v>Urban</v>
      </c>
      <c r="L25" t="str">
        <f>INDEX(Product_Table[Segment],MATCH(Table35[[#This Row],[ProductID]],Product_Table[ProductID],0))</f>
        <v>Convenience</v>
      </c>
      <c r="M25" s="4">
        <f>INDEX(Product_Table[ManufacturerID],MATCH(Table35[[#This Row],[ProductID]],Product_Table[ProductID],0))</f>
        <v>7</v>
      </c>
      <c r="N25" s="4" t="str">
        <f>INDEX(Manufacturer_Table[Manufacturer Name],MATCH(Table35[[#This Row],[ManufacturerID]],Manufacturer_Table[ManufacturerID],0))</f>
        <v>VanArsdel</v>
      </c>
      <c r="O25" s="4" t="str">
        <f>INDEX(Location_Table[State],MATCH(Table35[[#This Row],[Zip]],Location_Table[Zip],0))</f>
        <v>Ontario</v>
      </c>
    </row>
    <row r="26" spans="1:15" x14ac:dyDescent="0.3">
      <c r="A26">
        <v>487</v>
      </c>
      <c r="B26" s="2">
        <v>42149</v>
      </c>
      <c r="C26" s="2" t="str">
        <f>TEXT(Table35[[#This Row],[Date]],"YYYY")</f>
        <v>2015</v>
      </c>
      <c r="D26" s="2" t="str">
        <f>TEXT(Table35[[#This Row],[Date]],"MMMM")</f>
        <v>May</v>
      </c>
      <c r="E26" s="2" t="str">
        <f>TEXT(Table35[[#This Row],[Date]],"DDDD")</f>
        <v>Monday</v>
      </c>
      <c r="F26" t="s">
        <v>825</v>
      </c>
      <c r="G26">
        <v>1</v>
      </c>
      <c r="H26" s="3">
        <v>13229.37</v>
      </c>
      <c r="I26" t="s">
        <v>20</v>
      </c>
      <c r="J26" t="str">
        <f>INDEX(Product_Table[Product Name],MATCH(Table35[[#This Row],[ProductID]],Product_Table[ProductID],0))</f>
        <v>Maximus UM-92</v>
      </c>
      <c r="K26" t="str">
        <f>INDEX(Product_Table[Category],MATCH(Table35[[#This Row],[ProductID]],Product_Table[ProductID],0))</f>
        <v>Urban</v>
      </c>
      <c r="L26" t="str">
        <f>INDEX(Product_Table[Segment],MATCH(Table35[[#This Row],[ProductID]],Product_Table[ProductID],0))</f>
        <v>Moderation</v>
      </c>
      <c r="M26" s="4">
        <f>INDEX(Product_Table[ManufacturerID],MATCH(Table35[[#This Row],[ProductID]],Product_Table[ProductID],0))</f>
        <v>7</v>
      </c>
      <c r="N26" s="4" t="str">
        <f>INDEX(Manufacturer_Table[Manufacturer Name],MATCH(Table35[[#This Row],[ManufacturerID]],Manufacturer_Table[ManufacturerID],0))</f>
        <v>VanArsdel</v>
      </c>
      <c r="O26" s="4" t="str">
        <f>INDEX(Location_Table[State],MATCH(Table35[[#This Row],[Zip]],Location_Table[Zip],0))</f>
        <v>Ontario</v>
      </c>
    </row>
    <row r="27" spans="1:15" x14ac:dyDescent="0.3">
      <c r="A27">
        <v>2332</v>
      </c>
      <c r="B27" s="2">
        <v>42150</v>
      </c>
      <c r="C27" s="2" t="str">
        <f>TEXT(Table35[[#This Row],[Date]],"YYYY")</f>
        <v>2015</v>
      </c>
      <c r="D27" s="2" t="str">
        <f>TEXT(Table35[[#This Row],[Date]],"MMMM")</f>
        <v>May</v>
      </c>
      <c r="E27" s="2" t="str">
        <f>TEXT(Table35[[#This Row],[Date]],"DDDD")</f>
        <v>Tuesday</v>
      </c>
      <c r="F27" t="s">
        <v>945</v>
      </c>
      <c r="G27">
        <v>1</v>
      </c>
      <c r="H27" s="3">
        <v>5921.37</v>
      </c>
      <c r="I27" t="s">
        <v>20</v>
      </c>
      <c r="J27" t="str">
        <f>INDEX(Product_Table[Product Name],MATCH(Table35[[#This Row],[ProductID]],Product_Table[ProductID],0))</f>
        <v>Aliqui UE-06</v>
      </c>
      <c r="K27" t="str">
        <f>INDEX(Product_Table[Category],MATCH(Table35[[#This Row],[ProductID]],Product_Table[ProductID],0))</f>
        <v>Urban</v>
      </c>
      <c r="L27" t="str">
        <f>INDEX(Product_Table[Segment],MATCH(Table35[[#This Row],[ProductID]],Product_Table[ProductID],0))</f>
        <v>Extreme</v>
      </c>
      <c r="M27" s="4">
        <f>INDEX(Product_Table[ManufacturerID],MATCH(Table35[[#This Row],[ProductID]],Product_Table[ProductID],0))</f>
        <v>2</v>
      </c>
      <c r="N27" s="4" t="str">
        <f>INDEX(Manufacturer_Table[Manufacturer Name],MATCH(Table35[[#This Row],[ManufacturerID]],Manufacturer_Table[ManufacturerID],0))</f>
        <v>Aliqui</v>
      </c>
      <c r="O27" s="4" t="str">
        <f>INDEX(Location_Table[State],MATCH(Table35[[#This Row],[Zip]],Location_Table[Zip],0))</f>
        <v>Ontario</v>
      </c>
    </row>
    <row r="28" spans="1:15" x14ac:dyDescent="0.3">
      <c r="A28">
        <v>2405</v>
      </c>
      <c r="B28" s="2">
        <v>42150</v>
      </c>
      <c r="C28" s="2" t="str">
        <f>TEXT(Table35[[#This Row],[Date]],"YYYY")</f>
        <v>2015</v>
      </c>
      <c r="D28" s="2" t="str">
        <f>TEXT(Table35[[#This Row],[Date]],"MMMM")</f>
        <v>May</v>
      </c>
      <c r="E28" s="2" t="str">
        <f>TEXT(Table35[[#This Row],[Date]],"DDDD")</f>
        <v>Tuesday</v>
      </c>
      <c r="F28" t="s">
        <v>994</v>
      </c>
      <c r="G28">
        <v>1</v>
      </c>
      <c r="H28" s="3">
        <v>5102.37</v>
      </c>
      <c r="I28" t="s">
        <v>20</v>
      </c>
      <c r="J28" t="str">
        <f>INDEX(Product_Table[Product Name],MATCH(Table35[[#This Row],[ProductID]],Product_Table[ProductID],0))</f>
        <v>Aliqui YY-14</v>
      </c>
      <c r="K28" t="str">
        <f>INDEX(Product_Table[Category],MATCH(Table35[[#This Row],[ProductID]],Product_Table[ProductID],0))</f>
        <v>Youth</v>
      </c>
      <c r="L28" t="str">
        <f>INDEX(Product_Table[Segment],MATCH(Table35[[#This Row],[ProductID]],Product_Table[ProductID],0))</f>
        <v>Youth</v>
      </c>
      <c r="M28" s="4">
        <f>INDEX(Product_Table[ManufacturerID],MATCH(Table35[[#This Row],[ProductID]],Product_Table[ProductID],0))</f>
        <v>2</v>
      </c>
      <c r="N28" s="4" t="str">
        <f>INDEX(Manufacturer_Table[Manufacturer Name],MATCH(Table35[[#This Row],[ManufacturerID]],Manufacturer_Table[ManufacturerID],0))</f>
        <v>Aliqui</v>
      </c>
      <c r="O28" s="4" t="str">
        <f>INDEX(Location_Table[State],MATCH(Table35[[#This Row],[Zip]],Location_Table[Zip],0))</f>
        <v>Ontario</v>
      </c>
    </row>
    <row r="29" spans="1:15" x14ac:dyDescent="0.3">
      <c r="A29">
        <v>2367</v>
      </c>
      <c r="B29" s="2">
        <v>42150</v>
      </c>
      <c r="C29" s="2" t="str">
        <f>TEXT(Table35[[#This Row],[Date]],"YYYY")</f>
        <v>2015</v>
      </c>
      <c r="D29" s="2" t="str">
        <f>TEXT(Table35[[#This Row],[Date]],"MMMM")</f>
        <v>May</v>
      </c>
      <c r="E29" s="2" t="str">
        <f>TEXT(Table35[[#This Row],[Date]],"DDDD")</f>
        <v>Tuesday</v>
      </c>
      <c r="F29" t="s">
        <v>687</v>
      </c>
      <c r="G29">
        <v>1</v>
      </c>
      <c r="H29" s="3">
        <v>5663.7</v>
      </c>
      <c r="I29" t="s">
        <v>20</v>
      </c>
      <c r="J29" t="str">
        <f>INDEX(Product_Table[Product Name],MATCH(Table35[[#This Row],[ProductID]],Product_Table[ProductID],0))</f>
        <v>Aliqui UC-15</v>
      </c>
      <c r="K29" t="str">
        <f>INDEX(Product_Table[Category],MATCH(Table35[[#This Row],[ProductID]],Product_Table[ProductID],0))</f>
        <v>Urban</v>
      </c>
      <c r="L29" t="str">
        <f>INDEX(Product_Table[Segment],MATCH(Table35[[#This Row],[ProductID]],Product_Table[ProductID],0))</f>
        <v>Convenience</v>
      </c>
      <c r="M29" s="4">
        <f>INDEX(Product_Table[ManufacturerID],MATCH(Table35[[#This Row],[ProductID]],Product_Table[ProductID],0))</f>
        <v>2</v>
      </c>
      <c r="N29" s="4" t="str">
        <f>INDEX(Manufacturer_Table[Manufacturer Name],MATCH(Table35[[#This Row],[ManufacturerID]],Manufacturer_Table[ManufacturerID],0))</f>
        <v>Aliqui</v>
      </c>
      <c r="O29" s="4" t="str">
        <f>INDEX(Location_Table[State],MATCH(Table35[[#This Row],[Zip]],Location_Table[Zip],0))</f>
        <v>Ontario</v>
      </c>
    </row>
    <row r="30" spans="1:15" x14ac:dyDescent="0.3">
      <c r="A30">
        <v>244</v>
      </c>
      <c r="B30" s="2">
        <v>42151</v>
      </c>
      <c r="C30" s="2" t="str">
        <f>TEXT(Table35[[#This Row],[Date]],"YYYY")</f>
        <v>2015</v>
      </c>
      <c r="D30" s="2" t="str">
        <f>TEXT(Table35[[#This Row],[Date]],"MMMM")</f>
        <v>May</v>
      </c>
      <c r="E30" s="2" t="str">
        <f>TEXT(Table35[[#This Row],[Date]],"DDDD")</f>
        <v>Wednesday</v>
      </c>
      <c r="F30" t="s">
        <v>838</v>
      </c>
      <c r="G30">
        <v>1</v>
      </c>
      <c r="H30" s="3">
        <v>7556.85</v>
      </c>
      <c r="I30" t="s">
        <v>20</v>
      </c>
      <c r="J30" t="str">
        <f>INDEX(Product_Table[Product Name],MATCH(Table35[[#This Row],[ProductID]],Product_Table[ProductID],0))</f>
        <v>Fama UR-16</v>
      </c>
      <c r="K30" t="str">
        <f>INDEX(Product_Table[Category],MATCH(Table35[[#This Row],[ProductID]],Product_Table[ProductID],0))</f>
        <v>Urban</v>
      </c>
      <c r="L30" t="str">
        <f>INDEX(Product_Table[Segment],MATCH(Table35[[#This Row],[ProductID]],Product_Table[ProductID],0))</f>
        <v>Regular</v>
      </c>
      <c r="M30" s="4">
        <f>INDEX(Product_Table[ManufacturerID],MATCH(Table35[[#This Row],[ProductID]],Product_Table[ProductID],0))</f>
        <v>5</v>
      </c>
      <c r="N30" s="4" t="str">
        <f>INDEX(Manufacturer_Table[Manufacturer Name],MATCH(Table35[[#This Row],[ManufacturerID]],Manufacturer_Table[ManufacturerID],0))</f>
        <v>Fama</v>
      </c>
      <c r="O30" s="4" t="str">
        <f>INDEX(Location_Table[State],MATCH(Table35[[#This Row],[Zip]],Location_Table[Zip],0))</f>
        <v>Ontario</v>
      </c>
    </row>
    <row r="31" spans="1:15" x14ac:dyDescent="0.3">
      <c r="A31">
        <v>993</v>
      </c>
      <c r="B31" s="2">
        <v>42151</v>
      </c>
      <c r="C31" s="2" t="str">
        <f>TEXT(Table35[[#This Row],[Date]],"YYYY")</f>
        <v>2015</v>
      </c>
      <c r="D31" s="2" t="str">
        <f>TEXT(Table35[[#This Row],[Date]],"MMMM")</f>
        <v>May</v>
      </c>
      <c r="E31" s="2" t="str">
        <f>TEXT(Table35[[#This Row],[Date]],"DDDD")</f>
        <v>Wednesday</v>
      </c>
      <c r="F31" t="s">
        <v>1219</v>
      </c>
      <c r="G31">
        <v>1</v>
      </c>
      <c r="H31" s="3">
        <v>4598.37</v>
      </c>
      <c r="I31" t="s">
        <v>20</v>
      </c>
      <c r="J31" t="str">
        <f>INDEX(Product_Table[Product Name],MATCH(Table35[[#This Row],[ProductID]],Product_Table[ProductID],0))</f>
        <v>Natura UC-56</v>
      </c>
      <c r="K31" t="str">
        <f>INDEX(Product_Table[Category],MATCH(Table35[[#This Row],[ProductID]],Product_Table[ProductID],0))</f>
        <v>Urban</v>
      </c>
      <c r="L31" t="str">
        <f>INDEX(Product_Table[Segment],MATCH(Table35[[#This Row],[ProductID]],Product_Table[ProductID],0))</f>
        <v>Convenience</v>
      </c>
      <c r="M31" s="4">
        <f>INDEX(Product_Table[ManufacturerID],MATCH(Table35[[#This Row],[ProductID]],Product_Table[ProductID],0))</f>
        <v>8</v>
      </c>
      <c r="N31" s="4" t="str">
        <f>INDEX(Manufacturer_Table[Manufacturer Name],MATCH(Table35[[#This Row],[ManufacturerID]],Manufacturer_Table[ManufacturerID],0))</f>
        <v>Natura</v>
      </c>
      <c r="O31" s="4" t="str">
        <f>INDEX(Location_Table[State],MATCH(Table35[[#This Row],[Zip]],Location_Table[Zip],0))</f>
        <v>Manitoba</v>
      </c>
    </row>
    <row r="32" spans="1:15" x14ac:dyDescent="0.3">
      <c r="A32">
        <v>2097</v>
      </c>
      <c r="B32" s="2">
        <v>42176</v>
      </c>
      <c r="C32" s="2" t="str">
        <f>TEXT(Table35[[#This Row],[Date]],"YYYY")</f>
        <v>2015</v>
      </c>
      <c r="D32" s="2" t="str">
        <f>TEXT(Table35[[#This Row],[Date]],"MMMM")</f>
        <v>June</v>
      </c>
      <c r="E32" s="2" t="str">
        <f>TEXT(Table35[[#This Row],[Date]],"DDDD")</f>
        <v>Sunday</v>
      </c>
      <c r="F32" t="s">
        <v>1219</v>
      </c>
      <c r="G32">
        <v>1</v>
      </c>
      <c r="H32" s="3">
        <v>5858.37</v>
      </c>
      <c r="I32" t="s">
        <v>20</v>
      </c>
      <c r="J32" t="str">
        <f>INDEX(Product_Table[Product Name],MATCH(Table35[[#This Row],[ProductID]],Product_Table[ProductID],0))</f>
        <v>Currus YY-01</v>
      </c>
      <c r="K32" t="str">
        <f>INDEX(Product_Table[Category],MATCH(Table35[[#This Row],[ProductID]],Product_Table[ProductID],0))</f>
        <v>Youth</v>
      </c>
      <c r="L32" t="str">
        <f>INDEX(Product_Table[Segment],MATCH(Table35[[#This Row],[ProductID]],Product_Table[ProductID],0))</f>
        <v>Youth</v>
      </c>
      <c r="M32" s="4">
        <f>INDEX(Product_Table[ManufacturerID],MATCH(Table35[[#This Row],[ProductID]],Product_Table[ProductID],0))</f>
        <v>4</v>
      </c>
      <c r="N32" s="4" t="str">
        <f>INDEX(Manufacturer_Table[Manufacturer Name],MATCH(Table35[[#This Row],[ManufacturerID]],Manufacturer_Table[ManufacturerID],0))</f>
        <v>Currus</v>
      </c>
      <c r="O32" s="4" t="str">
        <f>INDEX(Location_Table[State],MATCH(Table35[[#This Row],[Zip]],Location_Table[Zip],0))</f>
        <v>Manitoba</v>
      </c>
    </row>
    <row r="33" spans="1:15" x14ac:dyDescent="0.3">
      <c r="A33">
        <v>927</v>
      </c>
      <c r="B33" s="2">
        <v>42177</v>
      </c>
      <c r="C33" s="2" t="str">
        <f>TEXT(Table35[[#This Row],[Date]],"YYYY")</f>
        <v>2015</v>
      </c>
      <c r="D33" s="2" t="str">
        <f>TEXT(Table35[[#This Row],[Date]],"MMMM")</f>
        <v>June</v>
      </c>
      <c r="E33" s="2" t="str">
        <f>TEXT(Table35[[#This Row],[Date]],"DDDD")</f>
        <v>Monday</v>
      </c>
      <c r="F33" t="s">
        <v>983</v>
      </c>
      <c r="G33">
        <v>1</v>
      </c>
      <c r="H33" s="3">
        <v>6173.37</v>
      </c>
      <c r="I33" t="s">
        <v>20</v>
      </c>
      <c r="J33" t="str">
        <f>INDEX(Product_Table[Product Name],MATCH(Table35[[#This Row],[ProductID]],Product_Table[ProductID],0))</f>
        <v>Natura UE-36</v>
      </c>
      <c r="K33" t="str">
        <f>INDEX(Product_Table[Category],MATCH(Table35[[#This Row],[ProductID]],Product_Table[ProductID],0))</f>
        <v>Urban</v>
      </c>
      <c r="L33" t="str">
        <f>INDEX(Product_Table[Segment],MATCH(Table35[[#This Row],[ProductID]],Product_Table[ProductID],0))</f>
        <v>Extreme</v>
      </c>
      <c r="M33" s="4">
        <f>INDEX(Product_Table[ManufacturerID],MATCH(Table35[[#This Row],[ProductID]],Product_Table[ProductID],0))</f>
        <v>8</v>
      </c>
      <c r="N33" s="4" t="str">
        <f>INDEX(Manufacturer_Table[Manufacturer Name],MATCH(Table35[[#This Row],[ManufacturerID]],Manufacturer_Table[ManufacturerID],0))</f>
        <v>Natura</v>
      </c>
      <c r="O33" s="4" t="str">
        <f>INDEX(Location_Table[State],MATCH(Table35[[#This Row],[Zip]],Location_Table[Zip],0))</f>
        <v>Ontario</v>
      </c>
    </row>
    <row r="34" spans="1:15" x14ac:dyDescent="0.3">
      <c r="A34">
        <v>590</v>
      </c>
      <c r="B34" s="2">
        <v>42177</v>
      </c>
      <c r="C34" s="2" t="str">
        <f>TEXT(Table35[[#This Row],[Date]],"YYYY")</f>
        <v>2015</v>
      </c>
      <c r="D34" s="2" t="str">
        <f>TEXT(Table35[[#This Row],[Date]],"MMMM")</f>
        <v>June</v>
      </c>
      <c r="E34" s="2" t="str">
        <f>TEXT(Table35[[#This Row],[Date]],"DDDD")</f>
        <v>Monday</v>
      </c>
      <c r="F34" t="s">
        <v>839</v>
      </c>
      <c r="G34">
        <v>1</v>
      </c>
      <c r="H34" s="3">
        <v>10709.37</v>
      </c>
      <c r="I34" t="s">
        <v>20</v>
      </c>
      <c r="J34" t="str">
        <f>INDEX(Product_Table[Product Name],MATCH(Table35[[#This Row],[ProductID]],Product_Table[ProductID],0))</f>
        <v>Maximus UC-55</v>
      </c>
      <c r="K34" t="str">
        <f>INDEX(Product_Table[Category],MATCH(Table35[[#This Row],[ProductID]],Product_Table[ProductID],0))</f>
        <v>Urban</v>
      </c>
      <c r="L34" t="str">
        <f>INDEX(Product_Table[Segment],MATCH(Table35[[#This Row],[ProductID]],Product_Table[ProductID],0))</f>
        <v>Convenience</v>
      </c>
      <c r="M34" s="4">
        <f>INDEX(Product_Table[ManufacturerID],MATCH(Table35[[#This Row],[ProductID]],Product_Table[ProductID],0))</f>
        <v>7</v>
      </c>
      <c r="N34" s="4" t="str">
        <f>INDEX(Manufacturer_Table[Manufacturer Name],MATCH(Table35[[#This Row],[ManufacturerID]],Manufacturer_Table[ManufacturerID],0))</f>
        <v>VanArsdel</v>
      </c>
      <c r="O34" s="4" t="str">
        <f>INDEX(Location_Table[State],MATCH(Table35[[#This Row],[Zip]],Location_Table[Zip],0))</f>
        <v>Ontario</v>
      </c>
    </row>
    <row r="35" spans="1:15" x14ac:dyDescent="0.3">
      <c r="A35">
        <v>491</v>
      </c>
      <c r="B35" s="2">
        <v>42177</v>
      </c>
      <c r="C35" s="2" t="str">
        <f>TEXT(Table35[[#This Row],[Date]],"YYYY")</f>
        <v>2015</v>
      </c>
      <c r="D35" s="2" t="str">
        <f>TEXT(Table35[[#This Row],[Date]],"MMMM")</f>
        <v>June</v>
      </c>
      <c r="E35" s="2" t="str">
        <f>TEXT(Table35[[#This Row],[Date]],"DDDD")</f>
        <v>Monday</v>
      </c>
      <c r="F35" t="s">
        <v>1212</v>
      </c>
      <c r="G35">
        <v>1</v>
      </c>
      <c r="H35" s="3">
        <v>10709.37</v>
      </c>
      <c r="I35" t="s">
        <v>20</v>
      </c>
      <c r="J35" t="str">
        <f>INDEX(Product_Table[Product Name],MATCH(Table35[[#This Row],[ProductID]],Product_Table[ProductID],0))</f>
        <v>Maximus UM-96</v>
      </c>
      <c r="K35" t="str">
        <f>INDEX(Product_Table[Category],MATCH(Table35[[#This Row],[ProductID]],Product_Table[ProductID],0))</f>
        <v>Urban</v>
      </c>
      <c r="L35" t="str">
        <f>INDEX(Product_Table[Segment],MATCH(Table35[[#This Row],[ProductID]],Product_Table[ProductID],0))</f>
        <v>Moderation</v>
      </c>
      <c r="M35" s="4">
        <f>INDEX(Product_Table[ManufacturerID],MATCH(Table35[[#This Row],[ProductID]],Product_Table[ProductID],0))</f>
        <v>7</v>
      </c>
      <c r="N35" s="4" t="str">
        <f>INDEX(Manufacturer_Table[Manufacturer Name],MATCH(Table35[[#This Row],[ManufacturerID]],Manufacturer_Table[ManufacturerID],0))</f>
        <v>VanArsdel</v>
      </c>
      <c r="O35" s="4" t="str">
        <f>INDEX(Location_Table[State],MATCH(Table35[[#This Row],[Zip]],Location_Table[Zip],0))</f>
        <v>Manitoba</v>
      </c>
    </row>
    <row r="36" spans="1:15" x14ac:dyDescent="0.3">
      <c r="A36">
        <v>2359</v>
      </c>
      <c r="B36" s="2">
        <v>42177</v>
      </c>
      <c r="C36" s="2" t="str">
        <f>TEXT(Table35[[#This Row],[Date]],"YYYY")</f>
        <v>2015</v>
      </c>
      <c r="D36" s="2" t="str">
        <f>TEXT(Table35[[#This Row],[Date]],"MMMM")</f>
        <v>June</v>
      </c>
      <c r="E36" s="2" t="str">
        <f>TEXT(Table35[[#This Row],[Date]],"DDDD")</f>
        <v>Monday</v>
      </c>
      <c r="F36" t="s">
        <v>952</v>
      </c>
      <c r="G36">
        <v>1</v>
      </c>
      <c r="H36" s="3">
        <v>5606.37</v>
      </c>
      <c r="I36" t="s">
        <v>20</v>
      </c>
      <c r="J36" t="str">
        <f>INDEX(Product_Table[Product Name],MATCH(Table35[[#This Row],[ProductID]],Product_Table[ProductID],0))</f>
        <v>Aliqui UC-07</v>
      </c>
      <c r="K36" t="str">
        <f>INDEX(Product_Table[Category],MATCH(Table35[[#This Row],[ProductID]],Product_Table[ProductID],0))</f>
        <v>Urban</v>
      </c>
      <c r="L36" t="str">
        <f>INDEX(Product_Table[Segment],MATCH(Table35[[#This Row],[ProductID]],Product_Table[ProductID],0))</f>
        <v>Convenience</v>
      </c>
      <c r="M36" s="4">
        <f>INDEX(Product_Table[ManufacturerID],MATCH(Table35[[#This Row],[ProductID]],Product_Table[ProductID],0))</f>
        <v>2</v>
      </c>
      <c r="N36" s="4" t="str">
        <f>INDEX(Manufacturer_Table[Manufacturer Name],MATCH(Table35[[#This Row],[ManufacturerID]],Manufacturer_Table[ManufacturerID],0))</f>
        <v>Aliqui</v>
      </c>
      <c r="O36" s="4" t="str">
        <f>INDEX(Location_Table[State],MATCH(Table35[[#This Row],[Zip]],Location_Table[Zip],0))</f>
        <v>Ontario</v>
      </c>
    </row>
    <row r="37" spans="1:15" x14ac:dyDescent="0.3">
      <c r="A37">
        <v>1714</v>
      </c>
      <c r="B37" s="2">
        <v>42177</v>
      </c>
      <c r="C37" s="2" t="str">
        <f>TEXT(Table35[[#This Row],[Date]],"YYYY")</f>
        <v>2015</v>
      </c>
      <c r="D37" s="2" t="str">
        <f>TEXT(Table35[[#This Row],[Date]],"MMMM")</f>
        <v>June</v>
      </c>
      <c r="E37" s="2" t="str">
        <f>TEXT(Table35[[#This Row],[Date]],"DDDD")</f>
        <v>Monday</v>
      </c>
      <c r="F37" t="s">
        <v>1220</v>
      </c>
      <c r="G37">
        <v>1</v>
      </c>
      <c r="H37" s="3">
        <v>1259.3699999999999</v>
      </c>
      <c r="I37" t="s">
        <v>20</v>
      </c>
      <c r="J37" t="str">
        <f>INDEX(Product_Table[Product Name],MATCH(Table35[[#This Row],[ProductID]],Product_Table[ProductID],0))</f>
        <v>Salvus YY-25</v>
      </c>
      <c r="K37" t="str">
        <f>INDEX(Product_Table[Category],MATCH(Table35[[#This Row],[ProductID]],Product_Table[ProductID],0))</f>
        <v>Youth</v>
      </c>
      <c r="L37" t="str">
        <f>INDEX(Product_Table[Segment],MATCH(Table35[[#This Row],[ProductID]],Product_Table[ProductID],0))</f>
        <v>Youth</v>
      </c>
      <c r="M37" s="4">
        <f>INDEX(Product_Table[ManufacturerID],MATCH(Table35[[#This Row],[ProductID]],Product_Table[ProductID],0))</f>
        <v>13</v>
      </c>
      <c r="N37" s="4" t="str">
        <f>INDEX(Manufacturer_Table[Manufacturer Name],MATCH(Table35[[#This Row],[ManufacturerID]],Manufacturer_Table[ManufacturerID],0))</f>
        <v>Salvus</v>
      </c>
      <c r="O37" s="4" t="str">
        <f>INDEX(Location_Table[State],MATCH(Table35[[#This Row],[Zip]],Location_Table[Zip],0))</f>
        <v>Manitoba</v>
      </c>
    </row>
    <row r="38" spans="1:15" x14ac:dyDescent="0.3">
      <c r="A38">
        <v>942</v>
      </c>
      <c r="B38" s="2">
        <v>42102</v>
      </c>
      <c r="C38" s="2" t="str">
        <f>TEXT(Table35[[#This Row],[Date]],"YYYY")</f>
        <v>2015</v>
      </c>
      <c r="D38" s="2" t="str">
        <f>TEXT(Table35[[#This Row],[Date]],"MMMM")</f>
        <v>April</v>
      </c>
      <c r="E38" s="2" t="str">
        <f>TEXT(Table35[[#This Row],[Date]],"DDDD")</f>
        <v>Wednesday</v>
      </c>
      <c r="F38" t="s">
        <v>1219</v>
      </c>
      <c r="G38">
        <v>1</v>
      </c>
      <c r="H38" s="3">
        <v>7370.37</v>
      </c>
      <c r="I38" t="s">
        <v>20</v>
      </c>
      <c r="J38" t="str">
        <f>INDEX(Product_Table[Product Name],MATCH(Table35[[#This Row],[ProductID]],Product_Table[ProductID],0))</f>
        <v>Natura UC-05</v>
      </c>
      <c r="K38" t="str">
        <f>INDEX(Product_Table[Category],MATCH(Table35[[#This Row],[ProductID]],Product_Table[ProductID],0))</f>
        <v>Urban</v>
      </c>
      <c r="L38" t="str">
        <f>INDEX(Product_Table[Segment],MATCH(Table35[[#This Row],[ProductID]],Product_Table[ProductID],0))</f>
        <v>Convenience</v>
      </c>
      <c r="M38" s="4">
        <f>INDEX(Product_Table[ManufacturerID],MATCH(Table35[[#This Row],[ProductID]],Product_Table[ProductID],0))</f>
        <v>8</v>
      </c>
      <c r="N38" s="4" t="str">
        <f>INDEX(Manufacturer_Table[Manufacturer Name],MATCH(Table35[[#This Row],[ManufacturerID]],Manufacturer_Table[ManufacturerID],0))</f>
        <v>Natura</v>
      </c>
      <c r="O38" s="4" t="str">
        <f>INDEX(Location_Table[State],MATCH(Table35[[#This Row],[Zip]],Location_Table[Zip],0))</f>
        <v>Manitoba</v>
      </c>
    </row>
    <row r="39" spans="1:15" x14ac:dyDescent="0.3">
      <c r="A39">
        <v>1180</v>
      </c>
      <c r="B39" s="2">
        <v>42102</v>
      </c>
      <c r="C39" s="2" t="str">
        <f>TEXT(Table35[[#This Row],[Date]],"YYYY")</f>
        <v>2015</v>
      </c>
      <c r="D39" s="2" t="str">
        <f>TEXT(Table35[[#This Row],[Date]],"MMMM")</f>
        <v>April</v>
      </c>
      <c r="E39" s="2" t="str">
        <f>TEXT(Table35[[#This Row],[Date]],"DDDD")</f>
        <v>Wednesday</v>
      </c>
      <c r="F39" t="s">
        <v>832</v>
      </c>
      <c r="G39">
        <v>1</v>
      </c>
      <c r="H39" s="3">
        <v>6173.37</v>
      </c>
      <c r="I39" t="s">
        <v>20</v>
      </c>
      <c r="J39" t="str">
        <f>INDEX(Product_Table[Product Name],MATCH(Table35[[#This Row],[ProductID]],Product_Table[ProductID],0))</f>
        <v>Pirum UE-16</v>
      </c>
      <c r="K39" t="str">
        <f>INDEX(Product_Table[Category],MATCH(Table35[[#This Row],[ProductID]],Product_Table[ProductID],0))</f>
        <v>Urban</v>
      </c>
      <c r="L39" t="str">
        <f>INDEX(Product_Table[Segment],MATCH(Table35[[#This Row],[ProductID]],Product_Table[ProductID],0))</f>
        <v>Extreme</v>
      </c>
      <c r="M39" s="4">
        <f>INDEX(Product_Table[ManufacturerID],MATCH(Table35[[#This Row],[ProductID]],Product_Table[ProductID],0))</f>
        <v>10</v>
      </c>
      <c r="N39" s="4" t="str">
        <f>INDEX(Manufacturer_Table[Manufacturer Name],MATCH(Table35[[#This Row],[ManufacturerID]],Manufacturer_Table[ManufacturerID],0))</f>
        <v>Pirum</v>
      </c>
      <c r="O39" s="4" t="str">
        <f>INDEX(Location_Table[State],MATCH(Table35[[#This Row],[Zip]],Location_Table[Zip],0))</f>
        <v>Ontario</v>
      </c>
    </row>
    <row r="40" spans="1:15" x14ac:dyDescent="0.3">
      <c r="A40">
        <v>1517</v>
      </c>
      <c r="B40" s="2">
        <v>42102</v>
      </c>
      <c r="C40" s="2" t="str">
        <f>TEXT(Table35[[#This Row],[Date]],"YYYY")</f>
        <v>2015</v>
      </c>
      <c r="D40" s="2" t="str">
        <f>TEXT(Table35[[#This Row],[Date]],"MMMM")</f>
        <v>April</v>
      </c>
      <c r="E40" s="2" t="str">
        <f>TEXT(Table35[[#This Row],[Date]],"DDDD")</f>
        <v>Wednesday</v>
      </c>
      <c r="F40" t="s">
        <v>694</v>
      </c>
      <c r="G40">
        <v>1</v>
      </c>
      <c r="H40" s="3">
        <v>2770.74</v>
      </c>
      <c r="I40" t="s">
        <v>20</v>
      </c>
      <c r="J40" t="str">
        <f>INDEX(Product_Table[Product Name],MATCH(Table35[[#This Row],[ProductID]],Product_Table[ProductID],0))</f>
        <v>Quibus RP-09</v>
      </c>
      <c r="K40" t="str">
        <f>INDEX(Product_Table[Category],MATCH(Table35[[#This Row],[ProductID]],Product_Table[ProductID],0))</f>
        <v>Rural</v>
      </c>
      <c r="L40" t="str">
        <f>INDEX(Product_Table[Segment],MATCH(Table35[[#This Row],[ProductID]],Product_Table[ProductID],0))</f>
        <v>Productivity</v>
      </c>
      <c r="M40" s="4">
        <f>INDEX(Product_Table[ManufacturerID],MATCH(Table35[[#This Row],[ProductID]],Product_Table[ProductID],0))</f>
        <v>12</v>
      </c>
      <c r="N40" s="4" t="str">
        <f>INDEX(Manufacturer_Table[Manufacturer Name],MATCH(Table35[[#This Row],[ManufacturerID]],Manufacturer_Table[ManufacturerID],0))</f>
        <v>Quibus</v>
      </c>
      <c r="O40" s="4" t="str">
        <f>INDEX(Location_Table[State],MATCH(Table35[[#This Row],[Zip]],Location_Table[Zip],0))</f>
        <v>Ontario</v>
      </c>
    </row>
    <row r="41" spans="1:15" x14ac:dyDescent="0.3">
      <c r="A41">
        <v>674</v>
      </c>
      <c r="B41" s="2">
        <v>42099</v>
      </c>
      <c r="C41" s="2" t="str">
        <f>TEXT(Table35[[#This Row],[Date]],"YYYY")</f>
        <v>2015</v>
      </c>
      <c r="D41" s="2" t="str">
        <f>TEXT(Table35[[#This Row],[Date]],"MMMM")</f>
        <v>April</v>
      </c>
      <c r="E41" s="2" t="str">
        <f>TEXT(Table35[[#This Row],[Date]],"DDDD")</f>
        <v>Sunday</v>
      </c>
      <c r="F41" t="s">
        <v>974</v>
      </c>
      <c r="G41">
        <v>1</v>
      </c>
      <c r="H41" s="3">
        <v>8315.3700000000008</v>
      </c>
      <c r="I41" t="s">
        <v>20</v>
      </c>
      <c r="J41" t="str">
        <f>INDEX(Product_Table[Product Name],MATCH(Table35[[#This Row],[ProductID]],Product_Table[ProductID],0))</f>
        <v>Maximus UC-39</v>
      </c>
      <c r="K41" t="str">
        <f>INDEX(Product_Table[Category],MATCH(Table35[[#This Row],[ProductID]],Product_Table[ProductID],0))</f>
        <v>Urban</v>
      </c>
      <c r="L41" t="str">
        <f>INDEX(Product_Table[Segment],MATCH(Table35[[#This Row],[ProductID]],Product_Table[ProductID],0))</f>
        <v>Convenience</v>
      </c>
      <c r="M41" s="4">
        <f>INDEX(Product_Table[ManufacturerID],MATCH(Table35[[#This Row],[ProductID]],Product_Table[ProductID],0))</f>
        <v>7</v>
      </c>
      <c r="N41" s="4" t="str">
        <f>INDEX(Manufacturer_Table[Manufacturer Name],MATCH(Table35[[#This Row],[ManufacturerID]],Manufacturer_Table[ManufacturerID],0))</f>
        <v>VanArsdel</v>
      </c>
      <c r="O41" s="4" t="str">
        <f>INDEX(Location_Table[State],MATCH(Table35[[#This Row],[Zip]],Location_Table[Zip],0))</f>
        <v>Ontario</v>
      </c>
    </row>
    <row r="42" spans="1:15" x14ac:dyDescent="0.3">
      <c r="A42">
        <v>1049</v>
      </c>
      <c r="B42" s="2">
        <v>42078</v>
      </c>
      <c r="C42" s="2" t="str">
        <f>TEXT(Table35[[#This Row],[Date]],"YYYY")</f>
        <v>2015</v>
      </c>
      <c r="D42" s="2" t="str">
        <f>TEXT(Table35[[#This Row],[Date]],"MMMM")</f>
        <v>March</v>
      </c>
      <c r="E42" s="2" t="str">
        <f>TEXT(Table35[[#This Row],[Date]],"DDDD")</f>
        <v>Sunday</v>
      </c>
      <c r="F42" t="s">
        <v>1219</v>
      </c>
      <c r="G42">
        <v>1</v>
      </c>
      <c r="H42" s="3">
        <v>3086.37</v>
      </c>
      <c r="I42" t="s">
        <v>20</v>
      </c>
      <c r="J42" t="str">
        <f>INDEX(Product_Table[Product Name],MATCH(Table35[[#This Row],[ProductID]],Product_Table[ProductID],0))</f>
        <v>Pirum MA-07</v>
      </c>
      <c r="K42" t="str">
        <f>INDEX(Product_Table[Category],MATCH(Table35[[#This Row],[ProductID]],Product_Table[ProductID],0))</f>
        <v>Mix</v>
      </c>
      <c r="L42" t="str">
        <f>INDEX(Product_Table[Segment],MATCH(Table35[[#This Row],[ProductID]],Product_Table[ProductID],0))</f>
        <v>All Season</v>
      </c>
      <c r="M42" s="4">
        <f>INDEX(Product_Table[ManufacturerID],MATCH(Table35[[#This Row],[ProductID]],Product_Table[ProductID],0))</f>
        <v>10</v>
      </c>
      <c r="N42" s="4" t="str">
        <f>INDEX(Manufacturer_Table[Manufacturer Name],MATCH(Table35[[#This Row],[ManufacturerID]],Manufacturer_Table[ManufacturerID],0))</f>
        <v>Pirum</v>
      </c>
      <c r="O42" s="4" t="str">
        <f>INDEX(Location_Table[State],MATCH(Table35[[#This Row],[Zip]],Location_Table[Zip],0))</f>
        <v>Manitoba</v>
      </c>
    </row>
    <row r="43" spans="1:15" x14ac:dyDescent="0.3">
      <c r="A43">
        <v>1129</v>
      </c>
      <c r="B43" s="2">
        <v>42078</v>
      </c>
      <c r="C43" s="2" t="str">
        <f>TEXT(Table35[[#This Row],[Date]],"YYYY")</f>
        <v>2015</v>
      </c>
      <c r="D43" s="2" t="str">
        <f>TEXT(Table35[[#This Row],[Date]],"MMMM")</f>
        <v>March</v>
      </c>
      <c r="E43" s="2" t="str">
        <f>TEXT(Table35[[#This Row],[Date]],"DDDD")</f>
        <v>Sunday</v>
      </c>
      <c r="F43" t="s">
        <v>839</v>
      </c>
      <c r="G43">
        <v>1</v>
      </c>
      <c r="H43" s="3">
        <v>5543.37</v>
      </c>
      <c r="I43" t="s">
        <v>20</v>
      </c>
      <c r="J43" t="str">
        <f>INDEX(Product_Table[Product Name],MATCH(Table35[[#This Row],[ProductID]],Product_Table[ProductID],0))</f>
        <v>Pirum UM-06</v>
      </c>
      <c r="K43" t="str">
        <f>INDEX(Product_Table[Category],MATCH(Table35[[#This Row],[ProductID]],Product_Table[ProductID],0))</f>
        <v>Urban</v>
      </c>
      <c r="L43" t="str">
        <f>INDEX(Product_Table[Segment],MATCH(Table35[[#This Row],[ProductID]],Product_Table[ProductID],0))</f>
        <v>Moderation</v>
      </c>
      <c r="M43" s="4">
        <f>INDEX(Product_Table[ManufacturerID],MATCH(Table35[[#This Row],[ProductID]],Product_Table[ProductID],0))</f>
        <v>10</v>
      </c>
      <c r="N43" s="4" t="str">
        <f>INDEX(Manufacturer_Table[Manufacturer Name],MATCH(Table35[[#This Row],[ManufacturerID]],Manufacturer_Table[ManufacturerID],0))</f>
        <v>Pirum</v>
      </c>
      <c r="O43" s="4" t="str">
        <f>INDEX(Location_Table[State],MATCH(Table35[[#This Row],[Zip]],Location_Table[Zip],0))</f>
        <v>Ontario</v>
      </c>
    </row>
    <row r="44" spans="1:15" x14ac:dyDescent="0.3">
      <c r="A44">
        <v>2069</v>
      </c>
      <c r="B44" s="2">
        <v>42079</v>
      </c>
      <c r="C44" s="2" t="str">
        <f>TEXT(Table35[[#This Row],[Date]],"YYYY")</f>
        <v>2015</v>
      </c>
      <c r="D44" s="2" t="str">
        <f>TEXT(Table35[[#This Row],[Date]],"MMMM")</f>
        <v>March</v>
      </c>
      <c r="E44" s="2" t="str">
        <f>TEXT(Table35[[#This Row],[Date]],"DDDD")</f>
        <v>Monday</v>
      </c>
      <c r="F44" t="s">
        <v>687</v>
      </c>
      <c r="G44">
        <v>1</v>
      </c>
      <c r="H44" s="3">
        <v>6299.37</v>
      </c>
      <c r="I44" t="s">
        <v>20</v>
      </c>
      <c r="J44" t="str">
        <f>INDEX(Product_Table[Product Name],MATCH(Table35[[#This Row],[ProductID]],Product_Table[ProductID],0))</f>
        <v>Currus UC-04</v>
      </c>
      <c r="K44" t="str">
        <f>INDEX(Product_Table[Category],MATCH(Table35[[#This Row],[ProductID]],Product_Table[ProductID],0))</f>
        <v>Urban</v>
      </c>
      <c r="L44" t="str">
        <f>INDEX(Product_Table[Segment],MATCH(Table35[[#This Row],[ProductID]],Product_Table[ProductID],0))</f>
        <v>Convenience</v>
      </c>
      <c r="M44" s="4">
        <f>INDEX(Product_Table[ManufacturerID],MATCH(Table35[[#This Row],[ProductID]],Product_Table[ProductID],0))</f>
        <v>4</v>
      </c>
      <c r="N44" s="4" t="str">
        <f>INDEX(Manufacturer_Table[Manufacturer Name],MATCH(Table35[[#This Row],[ManufacturerID]],Manufacturer_Table[ManufacturerID],0))</f>
        <v>Currus</v>
      </c>
      <c r="O44" s="4" t="str">
        <f>INDEX(Location_Table[State],MATCH(Table35[[#This Row],[Zip]],Location_Table[Zip],0))</f>
        <v>Ontario</v>
      </c>
    </row>
    <row r="45" spans="1:15" x14ac:dyDescent="0.3">
      <c r="A45">
        <v>585</v>
      </c>
      <c r="B45" s="2">
        <v>42086</v>
      </c>
      <c r="C45" s="2" t="str">
        <f>TEXT(Table35[[#This Row],[Date]],"YYYY")</f>
        <v>2015</v>
      </c>
      <c r="D45" s="2" t="str">
        <f>TEXT(Table35[[#This Row],[Date]],"MMMM")</f>
        <v>March</v>
      </c>
      <c r="E45" s="2" t="str">
        <f>TEXT(Table35[[#This Row],[Date]],"DDDD")</f>
        <v>Monday</v>
      </c>
      <c r="F45" t="s">
        <v>984</v>
      </c>
      <c r="G45">
        <v>1</v>
      </c>
      <c r="H45" s="3">
        <v>5039.37</v>
      </c>
      <c r="I45" t="s">
        <v>20</v>
      </c>
      <c r="J45" t="str">
        <f>INDEX(Product_Table[Product Name],MATCH(Table35[[#This Row],[ProductID]],Product_Table[ProductID],0))</f>
        <v>Maximus UC-50</v>
      </c>
      <c r="K45" t="str">
        <f>INDEX(Product_Table[Category],MATCH(Table35[[#This Row],[ProductID]],Product_Table[ProductID],0))</f>
        <v>Urban</v>
      </c>
      <c r="L45" t="str">
        <f>INDEX(Product_Table[Segment],MATCH(Table35[[#This Row],[ProductID]],Product_Table[ProductID],0))</f>
        <v>Convenience</v>
      </c>
      <c r="M45" s="4">
        <f>INDEX(Product_Table[ManufacturerID],MATCH(Table35[[#This Row],[ProductID]],Product_Table[ProductID],0))</f>
        <v>7</v>
      </c>
      <c r="N45" s="4" t="str">
        <f>INDEX(Manufacturer_Table[Manufacturer Name],MATCH(Table35[[#This Row],[ManufacturerID]],Manufacturer_Table[ManufacturerID],0))</f>
        <v>VanArsdel</v>
      </c>
      <c r="O45" s="4" t="str">
        <f>INDEX(Location_Table[State],MATCH(Table35[[#This Row],[Zip]],Location_Table[Zip],0))</f>
        <v>Ontario</v>
      </c>
    </row>
    <row r="46" spans="1:15" x14ac:dyDescent="0.3">
      <c r="A46">
        <v>1137</v>
      </c>
      <c r="B46" s="2">
        <v>42086</v>
      </c>
      <c r="C46" s="2" t="str">
        <f>TEXT(Table35[[#This Row],[Date]],"YYYY")</f>
        <v>2015</v>
      </c>
      <c r="D46" s="2" t="str">
        <f>TEXT(Table35[[#This Row],[Date]],"MMMM")</f>
        <v>March</v>
      </c>
      <c r="E46" s="2" t="str">
        <f>TEXT(Table35[[#This Row],[Date]],"DDDD")</f>
        <v>Monday</v>
      </c>
      <c r="F46" t="s">
        <v>992</v>
      </c>
      <c r="G46">
        <v>1</v>
      </c>
      <c r="H46" s="3">
        <v>8945.3700000000008</v>
      </c>
      <c r="I46" t="s">
        <v>20</v>
      </c>
      <c r="J46" t="str">
        <f>INDEX(Product_Table[Product Name],MATCH(Table35[[#This Row],[ProductID]],Product_Table[ProductID],0))</f>
        <v>Pirum UM-14</v>
      </c>
      <c r="K46" t="str">
        <f>INDEX(Product_Table[Category],MATCH(Table35[[#This Row],[ProductID]],Product_Table[ProductID],0))</f>
        <v>Urban</v>
      </c>
      <c r="L46" t="str">
        <f>INDEX(Product_Table[Segment],MATCH(Table35[[#This Row],[ProductID]],Product_Table[ProductID],0))</f>
        <v>Moderation</v>
      </c>
      <c r="M46" s="4">
        <f>INDEX(Product_Table[ManufacturerID],MATCH(Table35[[#This Row],[ProductID]],Product_Table[ProductID],0))</f>
        <v>10</v>
      </c>
      <c r="N46" s="4" t="str">
        <f>INDEX(Manufacturer_Table[Manufacturer Name],MATCH(Table35[[#This Row],[ManufacturerID]],Manufacturer_Table[ManufacturerID],0))</f>
        <v>Pirum</v>
      </c>
      <c r="O46" s="4" t="str">
        <f>INDEX(Location_Table[State],MATCH(Table35[[#This Row],[Zip]],Location_Table[Zip],0))</f>
        <v>Ontario</v>
      </c>
    </row>
    <row r="47" spans="1:15" x14ac:dyDescent="0.3">
      <c r="A47">
        <v>2384</v>
      </c>
      <c r="B47" s="2">
        <v>42086</v>
      </c>
      <c r="C47" s="2" t="str">
        <f>TEXT(Table35[[#This Row],[Date]],"YYYY")</f>
        <v>2015</v>
      </c>
      <c r="D47" s="2" t="str">
        <f>TEXT(Table35[[#This Row],[Date]],"MMMM")</f>
        <v>March</v>
      </c>
      <c r="E47" s="2" t="str">
        <f>TEXT(Table35[[#This Row],[Date]],"DDDD")</f>
        <v>Monday</v>
      </c>
      <c r="F47" t="s">
        <v>978</v>
      </c>
      <c r="G47">
        <v>1</v>
      </c>
      <c r="H47" s="3">
        <v>7968.87</v>
      </c>
      <c r="I47" t="s">
        <v>20</v>
      </c>
      <c r="J47" t="str">
        <f>INDEX(Product_Table[Product Name],MATCH(Table35[[#This Row],[ProductID]],Product_Table[ProductID],0))</f>
        <v>Aliqui UC-32</v>
      </c>
      <c r="K47" t="str">
        <f>INDEX(Product_Table[Category],MATCH(Table35[[#This Row],[ProductID]],Product_Table[ProductID],0))</f>
        <v>Urban</v>
      </c>
      <c r="L47" t="str">
        <f>INDEX(Product_Table[Segment],MATCH(Table35[[#This Row],[ProductID]],Product_Table[ProductID],0))</f>
        <v>Convenience</v>
      </c>
      <c r="M47" s="4">
        <f>INDEX(Product_Table[ManufacturerID],MATCH(Table35[[#This Row],[ProductID]],Product_Table[ProductID],0))</f>
        <v>2</v>
      </c>
      <c r="N47" s="4" t="str">
        <f>INDEX(Manufacturer_Table[Manufacturer Name],MATCH(Table35[[#This Row],[ManufacturerID]],Manufacturer_Table[ManufacturerID],0))</f>
        <v>Aliqui</v>
      </c>
      <c r="O47" s="4" t="str">
        <f>INDEX(Location_Table[State],MATCH(Table35[[#This Row],[Zip]],Location_Table[Zip],0))</f>
        <v>Ontario</v>
      </c>
    </row>
    <row r="48" spans="1:15" x14ac:dyDescent="0.3">
      <c r="A48">
        <v>690</v>
      </c>
      <c r="B48" s="2">
        <v>42086</v>
      </c>
      <c r="C48" s="2" t="str">
        <f>TEXT(Table35[[#This Row],[Date]],"YYYY")</f>
        <v>2015</v>
      </c>
      <c r="D48" s="2" t="str">
        <f>TEXT(Table35[[#This Row],[Date]],"MMMM")</f>
        <v>March</v>
      </c>
      <c r="E48" s="2" t="str">
        <f>TEXT(Table35[[#This Row],[Date]],"DDDD")</f>
        <v>Monday</v>
      </c>
      <c r="F48" t="s">
        <v>984</v>
      </c>
      <c r="G48">
        <v>1</v>
      </c>
      <c r="H48" s="3">
        <v>4409.37</v>
      </c>
      <c r="I48" t="s">
        <v>20</v>
      </c>
      <c r="J48" t="str">
        <f>INDEX(Product_Table[Product Name],MATCH(Table35[[#This Row],[ProductID]],Product_Table[ProductID],0))</f>
        <v>Maximus UC-55</v>
      </c>
      <c r="K48" t="str">
        <f>INDEX(Product_Table[Category],MATCH(Table35[[#This Row],[ProductID]],Product_Table[ProductID],0))</f>
        <v>Urban</v>
      </c>
      <c r="L48" t="str">
        <f>INDEX(Product_Table[Segment],MATCH(Table35[[#This Row],[ProductID]],Product_Table[ProductID],0))</f>
        <v>Convenience</v>
      </c>
      <c r="M48" s="4">
        <f>INDEX(Product_Table[ManufacturerID],MATCH(Table35[[#This Row],[ProductID]],Product_Table[ProductID],0))</f>
        <v>7</v>
      </c>
      <c r="N48" s="4" t="str">
        <f>INDEX(Manufacturer_Table[Manufacturer Name],MATCH(Table35[[#This Row],[ManufacturerID]],Manufacturer_Table[ManufacturerID],0))</f>
        <v>VanArsdel</v>
      </c>
      <c r="O48" s="4" t="str">
        <f>INDEX(Location_Table[State],MATCH(Table35[[#This Row],[Zip]],Location_Table[Zip],0))</f>
        <v>Ontario</v>
      </c>
    </row>
    <row r="49" spans="1:15" x14ac:dyDescent="0.3">
      <c r="A49">
        <v>1958</v>
      </c>
      <c r="B49" s="2">
        <v>42086</v>
      </c>
      <c r="C49" s="2" t="str">
        <f>TEXT(Table35[[#This Row],[Date]],"YYYY")</f>
        <v>2015</v>
      </c>
      <c r="D49" s="2" t="str">
        <f>TEXT(Table35[[#This Row],[Date]],"MMMM")</f>
        <v>March</v>
      </c>
      <c r="E49" s="2" t="str">
        <f>TEXT(Table35[[#This Row],[Date]],"DDDD")</f>
        <v>Monday</v>
      </c>
      <c r="F49" t="s">
        <v>959</v>
      </c>
      <c r="G49">
        <v>1</v>
      </c>
      <c r="H49" s="3">
        <v>944.37</v>
      </c>
      <c r="I49" t="s">
        <v>20</v>
      </c>
      <c r="J49" t="str">
        <f>INDEX(Product_Table[Product Name],MATCH(Table35[[#This Row],[ProductID]],Product_Table[ProductID],0))</f>
        <v>Currus RP-33</v>
      </c>
      <c r="K49" t="str">
        <f>INDEX(Product_Table[Category],MATCH(Table35[[#This Row],[ProductID]],Product_Table[ProductID],0))</f>
        <v>Rural</v>
      </c>
      <c r="L49" t="str">
        <f>INDEX(Product_Table[Segment],MATCH(Table35[[#This Row],[ProductID]],Product_Table[ProductID],0))</f>
        <v>Productivity</v>
      </c>
      <c r="M49" s="4">
        <f>INDEX(Product_Table[ManufacturerID],MATCH(Table35[[#This Row],[ProductID]],Product_Table[ProductID],0))</f>
        <v>4</v>
      </c>
      <c r="N49" s="4" t="str">
        <f>INDEX(Manufacturer_Table[Manufacturer Name],MATCH(Table35[[#This Row],[ManufacturerID]],Manufacturer_Table[ManufacturerID],0))</f>
        <v>Currus</v>
      </c>
      <c r="O49" s="4" t="str">
        <f>INDEX(Location_Table[State],MATCH(Table35[[#This Row],[Zip]],Location_Table[Zip],0))</f>
        <v>Ontario</v>
      </c>
    </row>
    <row r="50" spans="1:15" x14ac:dyDescent="0.3">
      <c r="A50">
        <v>491</v>
      </c>
      <c r="B50" s="2">
        <v>42087</v>
      </c>
      <c r="C50" s="2" t="str">
        <f>TEXT(Table35[[#This Row],[Date]],"YYYY")</f>
        <v>2015</v>
      </c>
      <c r="D50" s="2" t="str">
        <f>TEXT(Table35[[#This Row],[Date]],"MMMM")</f>
        <v>March</v>
      </c>
      <c r="E50" s="2" t="str">
        <f>TEXT(Table35[[#This Row],[Date]],"DDDD")</f>
        <v>Tuesday</v>
      </c>
      <c r="F50" t="s">
        <v>1220</v>
      </c>
      <c r="G50">
        <v>1</v>
      </c>
      <c r="H50" s="3">
        <v>10709.37</v>
      </c>
      <c r="I50" t="s">
        <v>20</v>
      </c>
      <c r="J50" t="str">
        <f>INDEX(Product_Table[Product Name],MATCH(Table35[[#This Row],[ProductID]],Product_Table[ProductID],0))</f>
        <v>Maximus UM-96</v>
      </c>
      <c r="K50" t="str">
        <f>INDEX(Product_Table[Category],MATCH(Table35[[#This Row],[ProductID]],Product_Table[ProductID],0))</f>
        <v>Urban</v>
      </c>
      <c r="L50" t="str">
        <f>INDEX(Product_Table[Segment],MATCH(Table35[[#This Row],[ProductID]],Product_Table[ProductID],0))</f>
        <v>Moderation</v>
      </c>
      <c r="M50" s="4">
        <f>INDEX(Product_Table[ManufacturerID],MATCH(Table35[[#This Row],[ProductID]],Product_Table[ProductID],0))</f>
        <v>7</v>
      </c>
      <c r="N50" s="4" t="str">
        <f>INDEX(Manufacturer_Table[Manufacturer Name],MATCH(Table35[[#This Row],[ManufacturerID]],Manufacturer_Table[ManufacturerID],0))</f>
        <v>VanArsdel</v>
      </c>
      <c r="O50" s="4" t="str">
        <f>INDEX(Location_Table[State],MATCH(Table35[[#This Row],[Zip]],Location_Table[Zip],0))</f>
        <v>Manitoba</v>
      </c>
    </row>
    <row r="51" spans="1:15" x14ac:dyDescent="0.3">
      <c r="A51">
        <v>1722</v>
      </c>
      <c r="B51" s="2">
        <v>42100</v>
      </c>
      <c r="C51" s="2" t="str">
        <f>TEXT(Table35[[#This Row],[Date]],"YYYY")</f>
        <v>2015</v>
      </c>
      <c r="D51" s="2" t="str">
        <f>TEXT(Table35[[#This Row],[Date]],"MMMM")</f>
        <v>April</v>
      </c>
      <c r="E51" s="2" t="str">
        <f>TEXT(Table35[[#This Row],[Date]],"DDDD")</f>
        <v>Monday</v>
      </c>
      <c r="F51" t="s">
        <v>391</v>
      </c>
      <c r="G51">
        <v>2</v>
      </c>
      <c r="H51" s="3">
        <v>2077.7399999999998</v>
      </c>
      <c r="I51" t="s">
        <v>20</v>
      </c>
      <c r="J51" t="str">
        <f>INDEX(Product_Table[Product Name],MATCH(Table35[[#This Row],[ProductID]],Product_Table[ProductID],0))</f>
        <v>Salvus YY-33</v>
      </c>
      <c r="K51" t="str">
        <f>INDEX(Product_Table[Category],MATCH(Table35[[#This Row],[ProductID]],Product_Table[ProductID],0))</f>
        <v>Youth</v>
      </c>
      <c r="L51" t="str">
        <f>INDEX(Product_Table[Segment],MATCH(Table35[[#This Row],[ProductID]],Product_Table[ProductID],0))</f>
        <v>Youth</v>
      </c>
      <c r="M51" s="4">
        <f>INDEX(Product_Table[ManufacturerID],MATCH(Table35[[#This Row],[ProductID]],Product_Table[ProductID],0))</f>
        <v>13</v>
      </c>
      <c r="N51" s="4" t="str">
        <f>INDEX(Manufacturer_Table[Manufacturer Name],MATCH(Table35[[#This Row],[ManufacturerID]],Manufacturer_Table[ManufacturerID],0))</f>
        <v>Salvus</v>
      </c>
      <c r="O51" s="4" t="str">
        <f>INDEX(Location_Table[State],MATCH(Table35[[#This Row],[Zip]],Location_Table[Zip],0))</f>
        <v>Quebec</v>
      </c>
    </row>
    <row r="52" spans="1:15" x14ac:dyDescent="0.3">
      <c r="A52">
        <v>959</v>
      </c>
      <c r="B52" s="2">
        <v>42100</v>
      </c>
      <c r="C52" s="2" t="str">
        <f>TEXT(Table35[[#This Row],[Date]],"YYYY")</f>
        <v>2015</v>
      </c>
      <c r="D52" s="2" t="str">
        <f>TEXT(Table35[[#This Row],[Date]],"MMMM")</f>
        <v>April</v>
      </c>
      <c r="E52" s="2" t="str">
        <f>TEXT(Table35[[#This Row],[Date]],"DDDD")</f>
        <v>Monday</v>
      </c>
      <c r="F52" t="s">
        <v>953</v>
      </c>
      <c r="G52">
        <v>1</v>
      </c>
      <c r="H52" s="3">
        <v>10362.870000000001</v>
      </c>
      <c r="I52" t="s">
        <v>20</v>
      </c>
      <c r="J52" t="str">
        <f>INDEX(Product_Table[Product Name],MATCH(Table35[[#This Row],[ProductID]],Product_Table[ProductID],0))</f>
        <v>Natura UC-22</v>
      </c>
      <c r="K52" t="str">
        <f>INDEX(Product_Table[Category],MATCH(Table35[[#This Row],[ProductID]],Product_Table[ProductID],0))</f>
        <v>Urban</v>
      </c>
      <c r="L52" t="str">
        <f>INDEX(Product_Table[Segment],MATCH(Table35[[#This Row],[ProductID]],Product_Table[ProductID],0))</f>
        <v>Convenience</v>
      </c>
      <c r="M52" s="4">
        <f>INDEX(Product_Table[ManufacturerID],MATCH(Table35[[#This Row],[ProductID]],Product_Table[ProductID],0))</f>
        <v>8</v>
      </c>
      <c r="N52" s="4" t="str">
        <f>INDEX(Manufacturer_Table[Manufacturer Name],MATCH(Table35[[#This Row],[ManufacturerID]],Manufacturer_Table[ManufacturerID],0))</f>
        <v>Natura</v>
      </c>
      <c r="O52" s="4" t="str">
        <f>INDEX(Location_Table[State],MATCH(Table35[[#This Row],[Zip]],Location_Table[Zip],0))</f>
        <v>Ontario</v>
      </c>
    </row>
    <row r="53" spans="1:15" x14ac:dyDescent="0.3">
      <c r="A53">
        <v>2143</v>
      </c>
      <c r="B53" s="2">
        <v>42100</v>
      </c>
      <c r="C53" s="2" t="str">
        <f>TEXT(Table35[[#This Row],[Date]],"YYYY")</f>
        <v>2015</v>
      </c>
      <c r="D53" s="2" t="str">
        <f>TEXT(Table35[[#This Row],[Date]],"MMMM")</f>
        <v>April</v>
      </c>
      <c r="E53" s="2" t="str">
        <f>TEXT(Table35[[#This Row],[Date]],"DDDD")</f>
        <v>Monday</v>
      </c>
      <c r="F53" t="s">
        <v>994</v>
      </c>
      <c r="G53">
        <v>1</v>
      </c>
      <c r="H53" s="3">
        <v>5291.37</v>
      </c>
      <c r="I53" t="s">
        <v>20</v>
      </c>
      <c r="J53" t="str">
        <f>INDEX(Product_Table[Product Name],MATCH(Table35[[#This Row],[ProductID]],Product_Table[ProductID],0))</f>
        <v>Victoria UR-19</v>
      </c>
      <c r="K53" t="str">
        <f>INDEX(Product_Table[Category],MATCH(Table35[[#This Row],[ProductID]],Product_Table[ProductID],0))</f>
        <v>Urban</v>
      </c>
      <c r="L53" t="str">
        <f>INDEX(Product_Table[Segment],MATCH(Table35[[#This Row],[ProductID]],Product_Table[ProductID],0))</f>
        <v>Regular</v>
      </c>
      <c r="M53" s="4">
        <f>INDEX(Product_Table[ManufacturerID],MATCH(Table35[[#This Row],[ProductID]],Product_Table[ProductID],0))</f>
        <v>14</v>
      </c>
      <c r="N53" s="4" t="str">
        <f>INDEX(Manufacturer_Table[Manufacturer Name],MATCH(Table35[[#This Row],[ManufacturerID]],Manufacturer_Table[ManufacturerID],0))</f>
        <v>Victoria</v>
      </c>
      <c r="O53" s="4" t="str">
        <f>INDEX(Location_Table[State],MATCH(Table35[[#This Row],[Zip]],Location_Table[Zip],0))</f>
        <v>Ontario</v>
      </c>
    </row>
    <row r="54" spans="1:15" x14ac:dyDescent="0.3">
      <c r="A54">
        <v>2150</v>
      </c>
      <c r="B54" s="2">
        <v>42100</v>
      </c>
      <c r="C54" s="2" t="str">
        <f>TEXT(Table35[[#This Row],[Date]],"YYYY")</f>
        <v>2015</v>
      </c>
      <c r="D54" s="2" t="str">
        <f>TEXT(Table35[[#This Row],[Date]],"MMMM")</f>
        <v>April</v>
      </c>
      <c r="E54" s="2" t="str">
        <f>TEXT(Table35[[#This Row],[Date]],"DDDD")</f>
        <v>Monday</v>
      </c>
      <c r="F54" t="s">
        <v>1219</v>
      </c>
      <c r="G54">
        <v>1</v>
      </c>
      <c r="H54" s="3">
        <v>6173.37</v>
      </c>
      <c r="I54" t="s">
        <v>20</v>
      </c>
      <c r="J54" t="str">
        <f>INDEX(Product_Table[Product Name],MATCH(Table35[[#This Row],[ProductID]],Product_Table[ProductID],0))</f>
        <v>Victoria UE-03</v>
      </c>
      <c r="K54" t="str">
        <f>INDEX(Product_Table[Category],MATCH(Table35[[#This Row],[ProductID]],Product_Table[ProductID],0))</f>
        <v>Urban</v>
      </c>
      <c r="L54" t="str">
        <f>INDEX(Product_Table[Segment],MATCH(Table35[[#This Row],[ProductID]],Product_Table[ProductID],0))</f>
        <v>Extreme</v>
      </c>
      <c r="M54" s="4">
        <f>INDEX(Product_Table[ManufacturerID],MATCH(Table35[[#This Row],[ProductID]],Product_Table[ProductID],0))</f>
        <v>14</v>
      </c>
      <c r="N54" s="4" t="str">
        <f>INDEX(Manufacturer_Table[Manufacturer Name],MATCH(Table35[[#This Row],[ManufacturerID]],Manufacturer_Table[ManufacturerID],0))</f>
        <v>Victoria</v>
      </c>
      <c r="O54" s="4" t="str">
        <f>INDEX(Location_Table[State],MATCH(Table35[[#This Row],[Zip]],Location_Table[Zip],0))</f>
        <v>Manitoba</v>
      </c>
    </row>
    <row r="55" spans="1:15" x14ac:dyDescent="0.3">
      <c r="A55">
        <v>1060</v>
      </c>
      <c r="B55" s="2">
        <v>42124</v>
      </c>
      <c r="C55" s="2" t="str">
        <f>TEXT(Table35[[#This Row],[Date]],"YYYY")</f>
        <v>2015</v>
      </c>
      <c r="D55" s="2" t="str">
        <f>TEXT(Table35[[#This Row],[Date]],"MMMM")</f>
        <v>April</v>
      </c>
      <c r="E55" s="2" t="str">
        <f>TEXT(Table35[[#This Row],[Date]],"DDDD")</f>
        <v>Thursday</v>
      </c>
      <c r="F55" t="s">
        <v>1225</v>
      </c>
      <c r="G55">
        <v>1</v>
      </c>
      <c r="H55" s="3">
        <v>1889.37</v>
      </c>
      <c r="I55" t="s">
        <v>20</v>
      </c>
      <c r="J55" t="str">
        <f>INDEX(Product_Table[Product Name],MATCH(Table35[[#This Row],[ProductID]],Product_Table[ProductID],0))</f>
        <v>Pirum RP-06</v>
      </c>
      <c r="K55" t="str">
        <f>INDEX(Product_Table[Category],MATCH(Table35[[#This Row],[ProductID]],Product_Table[ProductID],0))</f>
        <v>Rural</v>
      </c>
      <c r="L55" t="str">
        <f>INDEX(Product_Table[Segment],MATCH(Table35[[#This Row],[ProductID]],Product_Table[ProductID],0))</f>
        <v>Productivity</v>
      </c>
      <c r="M55" s="4">
        <f>INDEX(Product_Table[ManufacturerID],MATCH(Table35[[#This Row],[ProductID]],Product_Table[ProductID],0))</f>
        <v>10</v>
      </c>
      <c r="N55" s="4" t="str">
        <f>INDEX(Manufacturer_Table[Manufacturer Name],MATCH(Table35[[#This Row],[ManufacturerID]],Manufacturer_Table[ManufacturerID],0))</f>
        <v>Pirum</v>
      </c>
      <c r="O55" s="4" t="str">
        <f>INDEX(Location_Table[State],MATCH(Table35[[#This Row],[Zip]],Location_Table[Zip],0))</f>
        <v>Manitoba</v>
      </c>
    </row>
    <row r="56" spans="1:15" x14ac:dyDescent="0.3">
      <c r="A56">
        <v>2215</v>
      </c>
      <c r="B56" s="2">
        <v>42124</v>
      </c>
      <c r="C56" s="2" t="str">
        <f>TEXT(Table35[[#This Row],[Date]],"YYYY")</f>
        <v>2015</v>
      </c>
      <c r="D56" s="2" t="str">
        <f>TEXT(Table35[[#This Row],[Date]],"MMMM")</f>
        <v>April</v>
      </c>
      <c r="E56" s="2" t="str">
        <f>TEXT(Table35[[#This Row],[Date]],"DDDD")</f>
        <v>Thursday</v>
      </c>
      <c r="F56" t="s">
        <v>1216</v>
      </c>
      <c r="G56">
        <v>1</v>
      </c>
      <c r="H56" s="3">
        <v>4724.37</v>
      </c>
      <c r="I56" t="s">
        <v>20</v>
      </c>
      <c r="J56" t="str">
        <f>INDEX(Product_Table[Product Name],MATCH(Table35[[#This Row],[ProductID]],Product_Table[ProductID],0))</f>
        <v>Aliqui RP-12</v>
      </c>
      <c r="K56" t="str">
        <f>INDEX(Product_Table[Category],MATCH(Table35[[#This Row],[ProductID]],Product_Table[ProductID],0))</f>
        <v>Rural</v>
      </c>
      <c r="L56" t="str">
        <f>INDEX(Product_Table[Segment],MATCH(Table35[[#This Row],[ProductID]],Product_Table[ProductID],0))</f>
        <v>Productivity</v>
      </c>
      <c r="M56" s="4">
        <f>INDEX(Product_Table[ManufacturerID],MATCH(Table35[[#This Row],[ProductID]],Product_Table[ProductID],0))</f>
        <v>2</v>
      </c>
      <c r="N56" s="4" t="str">
        <f>INDEX(Manufacturer_Table[Manufacturer Name],MATCH(Table35[[#This Row],[ManufacturerID]],Manufacturer_Table[ManufacturerID],0))</f>
        <v>Aliqui</v>
      </c>
      <c r="O56" s="4" t="str">
        <f>INDEX(Location_Table[State],MATCH(Table35[[#This Row],[Zip]],Location_Table[Zip],0))</f>
        <v>Manitoba</v>
      </c>
    </row>
    <row r="57" spans="1:15" x14ac:dyDescent="0.3">
      <c r="A57">
        <v>2099</v>
      </c>
      <c r="B57" s="2">
        <v>42124</v>
      </c>
      <c r="C57" s="2" t="str">
        <f>TEXT(Table35[[#This Row],[Date]],"YYYY")</f>
        <v>2015</v>
      </c>
      <c r="D57" s="2" t="str">
        <f>TEXT(Table35[[#This Row],[Date]],"MMMM")</f>
        <v>April</v>
      </c>
      <c r="E57" s="2" t="str">
        <f>TEXT(Table35[[#This Row],[Date]],"DDDD")</f>
        <v>Thursday</v>
      </c>
      <c r="F57" t="s">
        <v>838</v>
      </c>
      <c r="G57">
        <v>1</v>
      </c>
      <c r="H57" s="3">
        <v>5165.37</v>
      </c>
      <c r="I57" t="s">
        <v>20</v>
      </c>
      <c r="J57" t="str">
        <f>INDEX(Product_Table[Product Name],MATCH(Table35[[#This Row],[ProductID]],Product_Table[ProductID],0))</f>
        <v>Currus YY-03</v>
      </c>
      <c r="K57" t="str">
        <f>INDEX(Product_Table[Category],MATCH(Table35[[#This Row],[ProductID]],Product_Table[ProductID],0))</f>
        <v>Youth</v>
      </c>
      <c r="L57" t="str">
        <f>INDEX(Product_Table[Segment],MATCH(Table35[[#This Row],[ProductID]],Product_Table[ProductID],0))</f>
        <v>Youth</v>
      </c>
      <c r="M57" s="4">
        <f>INDEX(Product_Table[ManufacturerID],MATCH(Table35[[#This Row],[ProductID]],Product_Table[ProductID],0))</f>
        <v>4</v>
      </c>
      <c r="N57" s="4" t="str">
        <f>INDEX(Manufacturer_Table[Manufacturer Name],MATCH(Table35[[#This Row],[ManufacturerID]],Manufacturer_Table[ManufacturerID],0))</f>
        <v>Currus</v>
      </c>
      <c r="O57" s="4" t="str">
        <f>INDEX(Location_Table[State],MATCH(Table35[[#This Row],[Zip]],Location_Table[Zip],0))</f>
        <v>Ontario</v>
      </c>
    </row>
    <row r="58" spans="1:15" x14ac:dyDescent="0.3">
      <c r="A58">
        <v>487</v>
      </c>
      <c r="B58" s="2">
        <v>42124</v>
      </c>
      <c r="C58" s="2" t="str">
        <f>TEXT(Table35[[#This Row],[Date]],"YYYY")</f>
        <v>2015</v>
      </c>
      <c r="D58" s="2" t="str">
        <f>TEXT(Table35[[#This Row],[Date]],"MMMM")</f>
        <v>April</v>
      </c>
      <c r="E58" s="2" t="str">
        <f>TEXT(Table35[[#This Row],[Date]],"DDDD")</f>
        <v>Thursday</v>
      </c>
      <c r="F58" t="s">
        <v>984</v>
      </c>
      <c r="G58">
        <v>1</v>
      </c>
      <c r="H58" s="3">
        <v>13229.37</v>
      </c>
      <c r="I58" t="s">
        <v>20</v>
      </c>
      <c r="J58" t="str">
        <f>INDEX(Product_Table[Product Name],MATCH(Table35[[#This Row],[ProductID]],Product_Table[ProductID],0))</f>
        <v>Maximus UM-92</v>
      </c>
      <c r="K58" t="str">
        <f>INDEX(Product_Table[Category],MATCH(Table35[[#This Row],[ProductID]],Product_Table[ProductID],0))</f>
        <v>Urban</v>
      </c>
      <c r="L58" t="str">
        <f>INDEX(Product_Table[Segment],MATCH(Table35[[#This Row],[ProductID]],Product_Table[ProductID],0))</f>
        <v>Moderation</v>
      </c>
      <c r="M58" s="4">
        <f>INDEX(Product_Table[ManufacturerID],MATCH(Table35[[#This Row],[ProductID]],Product_Table[ProductID],0))</f>
        <v>7</v>
      </c>
      <c r="N58" s="4" t="str">
        <f>INDEX(Manufacturer_Table[Manufacturer Name],MATCH(Table35[[#This Row],[ManufacturerID]],Manufacturer_Table[ManufacturerID],0))</f>
        <v>VanArsdel</v>
      </c>
      <c r="O58" s="4" t="str">
        <f>INDEX(Location_Table[State],MATCH(Table35[[#This Row],[Zip]],Location_Table[Zip],0))</f>
        <v>Ontario</v>
      </c>
    </row>
    <row r="59" spans="1:15" x14ac:dyDescent="0.3">
      <c r="A59">
        <v>690</v>
      </c>
      <c r="B59" s="2">
        <v>42035</v>
      </c>
      <c r="C59" s="2" t="str">
        <f>TEXT(Table35[[#This Row],[Date]],"YYYY")</f>
        <v>2015</v>
      </c>
      <c r="D59" s="2" t="str">
        <f>TEXT(Table35[[#This Row],[Date]],"MMMM")</f>
        <v>January</v>
      </c>
      <c r="E59" s="2" t="str">
        <f>TEXT(Table35[[#This Row],[Date]],"DDDD")</f>
        <v>Saturday</v>
      </c>
      <c r="F59" t="s">
        <v>832</v>
      </c>
      <c r="G59">
        <v>1</v>
      </c>
      <c r="H59" s="3">
        <v>4409.37</v>
      </c>
      <c r="I59" t="s">
        <v>20</v>
      </c>
      <c r="J59" t="str">
        <f>INDEX(Product_Table[Product Name],MATCH(Table35[[#This Row],[ProductID]],Product_Table[ProductID],0))</f>
        <v>Maximus UC-55</v>
      </c>
      <c r="K59" t="str">
        <f>INDEX(Product_Table[Category],MATCH(Table35[[#This Row],[ProductID]],Product_Table[ProductID],0))</f>
        <v>Urban</v>
      </c>
      <c r="L59" t="str">
        <f>INDEX(Product_Table[Segment],MATCH(Table35[[#This Row],[ProductID]],Product_Table[ProductID],0))</f>
        <v>Convenience</v>
      </c>
      <c r="M59" s="4">
        <f>INDEX(Product_Table[ManufacturerID],MATCH(Table35[[#This Row],[ProductID]],Product_Table[ProductID],0))</f>
        <v>7</v>
      </c>
      <c r="N59" s="4" t="str">
        <f>INDEX(Manufacturer_Table[Manufacturer Name],MATCH(Table35[[#This Row],[ManufacturerID]],Manufacturer_Table[ManufacturerID],0))</f>
        <v>VanArsdel</v>
      </c>
      <c r="O59" s="4" t="str">
        <f>INDEX(Location_Table[State],MATCH(Table35[[#This Row],[Zip]],Location_Table[Zip],0))</f>
        <v>Ontario</v>
      </c>
    </row>
    <row r="60" spans="1:15" x14ac:dyDescent="0.3">
      <c r="A60">
        <v>1077</v>
      </c>
      <c r="B60" s="2">
        <v>42036</v>
      </c>
      <c r="C60" s="2" t="str">
        <f>TEXT(Table35[[#This Row],[Date]],"YYYY")</f>
        <v>2015</v>
      </c>
      <c r="D60" s="2" t="str">
        <f>TEXT(Table35[[#This Row],[Date]],"MMMM")</f>
        <v>February</v>
      </c>
      <c r="E60" s="2" t="str">
        <f>TEXT(Table35[[#This Row],[Date]],"DDDD")</f>
        <v>Sunday</v>
      </c>
      <c r="F60" t="s">
        <v>1216</v>
      </c>
      <c r="G60">
        <v>1</v>
      </c>
      <c r="H60" s="3">
        <v>4220.37</v>
      </c>
      <c r="I60" t="s">
        <v>20</v>
      </c>
      <c r="J60" t="str">
        <f>INDEX(Product_Table[Product Name],MATCH(Table35[[#This Row],[ProductID]],Product_Table[ProductID],0))</f>
        <v>Pirum RP-23</v>
      </c>
      <c r="K60" t="str">
        <f>INDEX(Product_Table[Category],MATCH(Table35[[#This Row],[ProductID]],Product_Table[ProductID],0))</f>
        <v>Rural</v>
      </c>
      <c r="L60" t="str">
        <f>INDEX(Product_Table[Segment],MATCH(Table35[[#This Row],[ProductID]],Product_Table[ProductID],0))</f>
        <v>Productivity</v>
      </c>
      <c r="M60" s="4">
        <f>INDEX(Product_Table[ManufacturerID],MATCH(Table35[[#This Row],[ProductID]],Product_Table[ProductID],0))</f>
        <v>10</v>
      </c>
      <c r="N60" s="4" t="str">
        <f>INDEX(Manufacturer_Table[Manufacturer Name],MATCH(Table35[[#This Row],[ManufacturerID]],Manufacturer_Table[ManufacturerID],0))</f>
        <v>Pirum</v>
      </c>
      <c r="O60" s="4" t="str">
        <f>INDEX(Location_Table[State],MATCH(Table35[[#This Row],[Zip]],Location_Table[Zip],0))</f>
        <v>Manitoba</v>
      </c>
    </row>
    <row r="61" spans="1:15" x14ac:dyDescent="0.3">
      <c r="A61">
        <v>1078</v>
      </c>
      <c r="B61" s="2">
        <v>42036</v>
      </c>
      <c r="C61" s="2" t="str">
        <f>TEXT(Table35[[#This Row],[Date]],"YYYY")</f>
        <v>2015</v>
      </c>
      <c r="D61" s="2" t="str">
        <f>TEXT(Table35[[#This Row],[Date]],"MMMM")</f>
        <v>February</v>
      </c>
      <c r="E61" s="2" t="str">
        <f>TEXT(Table35[[#This Row],[Date]],"DDDD")</f>
        <v>Sunday</v>
      </c>
      <c r="F61" t="s">
        <v>1216</v>
      </c>
      <c r="G61">
        <v>1</v>
      </c>
      <c r="H61" s="3">
        <v>4220.37</v>
      </c>
      <c r="I61" t="s">
        <v>20</v>
      </c>
      <c r="J61" t="str">
        <f>INDEX(Product_Table[Product Name],MATCH(Table35[[#This Row],[ProductID]],Product_Table[ProductID],0))</f>
        <v>Pirum RP-24</v>
      </c>
      <c r="K61" t="str">
        <f>INDEX(Product_Table[Category],MATCH(Table35[[#This Row],[ProductID]],Product_Table[ProductID],0))</f>
        <v>Rural</v>
      </c>
      <c r="L61" t="str">
        <f>INDEX(Product_Table[Segment],MATCH(Table35[[#This Row],[ProductID]],Product_Table[ProductID],0))</f>
        <v>Productivity</v>
      </c>
      <c r="M61" s="4">
        <f>INDEX(Product_Table[ManufacturerID],MATCH(Table35[[#This Row],[ProductID]],Product_Table[ProductID],0))</f>
        <v>10</v>
      </c>
      <c r="N61" s="4" t="str">
        <f>INDEX(Manufacturer_Table[Manufacturer Name],MATCH(Table35[[#This Row],[ManufacturerID]],Manufacturer_Table[ManufacturerID],0))</f>
        <v>Pirum</v>
      </c>
      <c r="O61" s="4" t="str">
        <f>INDEX(Location_Table[State],MATCH(Table35[[#This Row],[Zip]],Location_Table[Zip],0))</f>
        <v>Manitoba</v>
      </c>
    </row>
    <row r="62" spans="1:15" x14ac:dyDescent="0.3">
      <c r="A62">
        <v>535</v>
      </c>
      <c r="B62" s="2">
        <v>42037</v>
      </c>
      <c r="C62" s="2" t="str">
        <f>TEXT(Table35[[#This Row],[Date]],"YYYY")</f>
        <v>2015</v>
      </c>
      <c r="D62" s="2" t="str">
        <f>TEXT(Table35[[#This Row],[Date]],"MMMM")</f>
        <v>February</v>
      </c>
      <c r="E62" s="2" t="str">
        <f>TEXT(Table35[[#This Row],[Date]],"DDDD")</f>
        <v>Monday</v>
      </c>
      <c r="F62" t="s">
        <v>832</v>
      </c>
      <c r="G62">
        <v>1</v>
      </c>
      <c r="H62" s="3">
        <v>6485.85</v>
      </c>
      <c r="I62" t="s">
        <v>20</v>
      </c>
      <c r="J62" t="str">
        <f>INDEX(Product_Table[Product Name],MATCH(Table35[[#This Row],[ProductID]],Product_Table[ProductID],0))</f>
        <v>Maximus UE-23</v>
      </c>
      <c r="K62" t="str">
        <f>INDEX(Product_Table[Category],MATCH(Table35[[#This Row],[ProductID]],Product_Table[ProductID],0))</f>
        <v>Urban</v>
      </c>
      <c r="L62" t="str">
        <f>INDEX(Product_Table[Segment],MATCH(Table35[[#This Row],[ProductID]],Product_Table[ProductID],0))</f>
        <v>Extreme</v>
      </c>
      <c r="M62" s="4">
        <f>INDEX(Product_Table[ManufacturerID],MATCH(Table35[[#This Row],[ProductID]],Product_Table[ProductID],0))</f>
        <v>7</v>
      </c>
      <c r="N62" s="4" t="str">
        <f>INDEX(Manufacturer_Table[Manufacturer Name],MATCH(Table35[[#This Row],[ManufacturerID]],Manufacturer_Table[ManufacturerID],0))</f>
        <v>VanArsdel</v>
      </c>
      <c r="O62" s="4" t="str">
        <f>INDEX(Location_Table[State],MATCH(Table35[[#This Row],[Zip]],Location_Table[Zip],0))</f>
        <v>Ontario</v>
      </c>
    </row>
    <row r="63" spans="1:15" x14ac:dyDescent="0.3">
      <c r="A63">
        <v>907</v>
      </c>
      <c r="B63" s="2">
        <v>42050</v>
      </c>
      <c r="C63" s="2" t="str">
        <f>TEXT(Table35[[#This Row],[Date]],"YYYY")</f>
        <v>2015</v>
      </c>
      <c r="D63" s="2" t="str">
        <f>TEXT(Table35[[#This Row],[Date]],"MMMM")</f>
        <v>February</v>
      </c>
      <c r="E63" s="2" t="str">
        <f>TEXT(Table35[[#This Row],[Date]],"DDDD")</f>
        <v>Sunday</v>
      </c>
      <c r="F63" t="s">
        <v>994</v>
      </c>
      <c r="G63">
        <v>1</v>
      </c>
      <c r="H63" s="3">
        <v>7307.37</v>
      </c>
      <c r="I63" t="s">
        <v>20</v>
      </c>
      <c r="J63" t="str">
        <f>INDEX(Product_Table[Product Name],MATCH(Table35[[#This Row],[ProductID]],Product_Table[ProductID],0))</f>
        <v>Natura UE-16</v>
      </c>
      <c r="K63" t="str">
        <f>INDEX(Product_Table[Category],MATCH(Table35[[#This Row],[ProductID]],Product_Table[ProductID],0))</f>
        <v>Urban</v>
      </c>
      <c r="L63" t="str">
        <f>INDEX(Product_Table[Segment],MATCH(Table35[[#This Row],[ProductID]],Product_Table[ProductID],0))</f>
        <v>Extreme</v>
      </c>
      <c r="M63" s="4">
        <f>INDEX(Product_Table[ManufacturerID],MATCH(Table35[[#This Row],[ProductID]],Product_Table[ProductID],0))</f>
        <v>8</v>
      </c>
      <c r="N63" s="4" t="str">
        <f>INDEX(Manufacturer_Table[Manufacturer Name],MATCH(Table35[[#This Row],[ManufacturerID]],Manufacturer_Table[ManufacturerID],0))</f>
        <v>Natura</v>
      </c>
      <c r="O63" s="4" t="str">
        <f>INDEX(Location_Table[State],MATCH(Table35[[#This Row],[Zip]],Location_Table[Zip],0))</f>
        <v>Ontario</v>
      </c>
    </row>
    <row r="64" spans="1:15" x14ac:dyDescent="0.3">
      <c r="A64">
        <v>491</v>
      </c>
      <c r="B64" s="2">
        <v>42050</v>
      </c>
      <c r="C64" s="2" t="str">
        <f>TEXT(Table35[[#This Row],[Date]],"YYYY")</f>
        <v>2015</v>
      </c>
      <c r="D64" s="2" t="str">
        <f>TEXT(Table35[[#This Row],[Date]],"MMMM")</f>
        <v>February</v>
      </c>
      <c r="E64" s="2" t="str">
        <f>TEXT(Table35[[#This Row],[Date]],"DDDD")</f>
        <v>Sunday</v>
      </c>
      <c r="F64" t="s">
        <v>994</v>
      </c>
      <c r="G64">
        <v>1</v>
      </c>
      <c r="H64" s="3">
        <v>10709.37</v>
      </c>
      <c r="I64" t="s">
        <v>20</v>
      </c>
      <c r="J64" t="str">
        <f>INDEX(Product_Table[Product Name],MATCH(Table35[[#This Row],[ProductID]],Product_Table[ProductID],0))</f>
        <v>Maximus UM-96</v>
      </c>
      <c r="K64" t="str">
        <f>INDEX(Product_Table[Category],MATCH(Table35[[#This Row],[ProductID]],Product_Table[ProductID],0))</f>
        <v>Urban</v>
      </c>
      <c r="L64" t="str">
        <f>INDEX(Product_Table[Segment],MATCH(Table35[[#This Row],[ProductID]],Product_Table[ProductID],0))</f>
        <v>Moderation</v>
      </c>
      <c r="M64" s="4">
        <f>INDEX(Product_Table[ManufacturerID],MATCH(Table35[[#This Row],[ProductID]],Product_Table[ProductID],0))</f>
        <v>7</v>
      </c>
      <c r="N64" s="4" t="str">
        <f>INDEX(Manufacturer_Table[Manufacturer Name],MATCH(Table35[[#This Row],[ManufacturerID]],Manufacturer_Table[ManufacturerID],0))</f>
        <v>VanArsdel</v>
      </c>
      <c r="O64" s="4" t="str">
        <f>INDEX(Location_Table[State],MATCH(Table35[[#This Row],[Zip]],Location_Table[Zip],0))</f>
        <v>Ontario</v>
      </c>
    </row>
    <row r="65" spans="1:15" x14ac:dyDescent="0.3">
      <c r="A65">
        <v>907</v>
      </c>
      <c r="B65" s="2">
        <v>42040</v>
      </c>
      <c r="C65" s="2" t="str">
        <f>TEXT(Table35[[#This Row],[Date]],"YYYY")</f>
        <v>2015</v>
      </c>
      <c r="D65" s="2" t="str">
        <f>TEXT(Table35[[#This Row],[Date]],"MMMM")</f>
        <v>February</v>
      </c>
      <c r="E65" s="2" t="str">
        <f>TEXT(Table35[[#This Row],[Date]],"DDDD")</f>
        <v>Thursday</v>
      </c>
      <c r="F65" t="s">
        <v>992</v>
      </c>
      <c r="G65">
        <v>1</v>
      </c>
      <c r="H65" s="3">
        <v>7307.37</v>
      </c>
      <c r="I65" t="s">
        <v>20</v>
      </c>
      <c r="J65" t="str">
        <f>INDEX(Product_Table[Product Name],MATCH(Table35[[#This Row],[ProductID]],Product_Table[ProductID],0))</f>
        <v>Natura UE-16</v>
      </c>
      <c r="K65" t="str">
        <f>INDEX(Product_Table[Category],MATCH(Table35[[#This Row],[ProductID]],Product_Table[ProductID],0))</f>
        <v>Urban</v>
      </c>
      <c r="L65" t="str">
        <f>INDEX(Product_Table[Segment],MATCH(Table35[[#This Row],[ProductID]],Product_Table[ProductID],0))</f>
        <v>Extreme</v>
      </c>
      <c r="M65" s="4">
        <f>INDEX(Product_Table[ManufacturerID],MATCH(Table35[[#This Row],[ProductID]],Product_Table[ProductID],0))</f>
        <v>8</v>
      </c>
      <c r="N65" s="4" t="str">
        <f>INDEX(Manufacturer_Table[Manufacturer Name],MATCH(Table35[[#This Row],[ManufacturerID]],Manufacturer_Table[ManufacturerID],0))</f>
        <v>Natura</v>
      </c>
      <c r="O65" s="4" t="str">
        <f>INDEX(Location_Table[State],MATCH(Table35[[#This Row],[Zip]],Location_Table[Zip],0))</f>
        <v>Ontario</v>
      </c>
    </row>
    <row r="66" spans="1:15" x14ac:dyDescent="0.3">
      <c r="A66">
        <v>978</v>
      </c>
      <c r="B66" s="2">
        <v>42040</v>
      </c>
      <c r="C66" s="2" t="str">
        <f>TEXT(Table35[[#This Row],[Date]],"YYYY")</f>
        <v>2015</v>
      </c>
      <c r="D66" s="2" t="str">
        <f>TEXT(Table35[[#This Row],[Date]],"MMMM")</f>
        <v>February</v>
      </c>
      <c r="E66" s="2" t="str">
        <f>TEXT(Table35[[#This Row],[Date]],"DDDD")</f>
        <v>Thursday</v>
      </c>
      <c r="F66" t="s">
        <v>1231</v>
      </c>
      <c r="G66">
        <v>1</v>
      </c>
      <c r="H66" s="3">
        <v>9638.3700000000008</v>
      </c>
      <c r="I66" t="s">
        <v>20</v>
      </c>
      <c r="J66" t="str">
        <f>INDEX(Product_Table[Product Name],MATCH(Table35[[#This Row],[ProductID]],Product_Table[ProductID],0))</f>
        <v>Natura UC-41</v>
      </c>
      <c r="K66" t="str">
        <f>INDEX(Product_Table[Category],MATCH(Table35[[#This Row],[ProductID]],Product_Table[ProductID],0))</f>
        <v>Urban</v>
      </c>
      <c r="L66" t="str">
        <f>INDEX(Product_Table[Segment],MATCH(Table35[[#This Row],[ProductID]],Product_Table[ProductID],0))</f>
        <v>Convenience</v>
      </c>
      <c r="M66" s="4">
        <f>INDEX(Product_Table[ManufacturerID],MATCH(Table35[[#This Row],[ProductID]],Product_Table[ProductID],0))</f>
        <v>8</v>
      </c>
      <c r="N66" s="4" t="str">
        <f>INDEX(Manufacturer_Table[Manufacturer Name],MATCH(Table35[[#This Row],[ManufacturerID]],Manufacturer_Table[ManufacturerID],0))</f>
        <v>Natura</v>
      </c>
      <c r="O66" s="4" t="str">
        <f>INDEX(Location_Table[State],MATCH(Table35[[#This Row],[Zip]],Location_Table[Zip],0))</f>
        <v>Manitoba</v>
      </c>
    </row>
    <row r="67" spans="1:15" x14ac:dyDescent="0.3">
      <c r="A67">
        <v>2225</v>
      </c>
      <c r="B67" s="2">
        <v>42053</v>
      </c>
      <c r="C67" s="2" t="str">
        <f>TEXT(Table35[[#This Row],[Date]],"YYYY")</f>
        <v>2015</v>
      </c>
      <c r="D67" s="2" t="str">
        <f>TEXT(Table35[[#This Row],[Date]],"MMMM")</f>
        <v>February</v>
      </c>
      <c r="E67" s="2" t="str">
        <f>TEXT(Table35[[#This Row],[Date]],"DDDD")</f>
        <v>Wednesday</v>
      </c>
      <c r="F67" t="s">
        <v>838</v>
      </c>
      <c r="G67">
        <v>1</v>
      </c>
      <c r="H67" s="3">
        <v>723.87</v>
      </c>
      <c r="I67" t="s">
        <v>20</v>
      </c>
      <c r="J67" t="str">
        <f>INDEX(Product_Table[Product Name],MATCH(Table35[[#This Row],[ProductID]],Product_Table[ProductID],0))</f>
        <v>Aliqui RP-22</v>
      </c>
      <c r="K67" t="str">
        <f>INDEX(Product_Table[Category],MATCH(Table35[[#This Row],[ProductID]],Product_Table[ProductID],0))</f>
        <v>Rural</v>
      </c>
      <c r="L67" t="str">
        <f>INDEX(Product_Table[Segment],MATCH(Table35[[#This Row],[ProductID]],Product_Table[ProductID],0))</f>
        <v>Productivity</v>
      </c>
      <c r="M67" s="4">
        <f>INDEX(Product_Table[ManufacturerID],MATCH(Table35[[#This Row],[ProductID]],Product_Table[ProductID],0))</f>
        <v>2</v>
      </c>
      <c r="N67" s="4" t="str">
        <f>INDEX(Manufacturer_Table[Manufacturer Name],MATCH(Table35[[#This Row],[ManufacturerID]],Manufacturer_Table[ManufacturerID],0))</f>
        <v>Aliqui</v>
      </c>
      <c r="O67" s="4" t="str">
        <f>INDEX(Location_Table[State],MATCH(Table35[[#This Row],[Zip]],Location_Table[Zip],0))</f>
        <v>Ontario</v>
      </c>
    </row>
    <row r="68" spans="1:15" x14ac:dyDescent="0.3">
      <c r="A68">
        <v>2224</v>
      </c>
      <c r="B68" s="2">
        <v>42053</v>
      </c>
      <c r="C68" s="2" t="str">
        <f>TEXT(Table35[[#This Row],[Date]],"YYYY")</f>
        <v>2015</v>
      </c>
      <c r="D68" s="2" t="str">
        <f>TEXT(Table35[[#This Row],[Date]],"MMMM")</f>
        <v>February</v>
      </c>
      <c r="E68" s="2" t="str">
        <f>TEXT(Table35[[#This Row],[Date]],"DDDD")</f>
        <v>Wednesday</v>
      </c>
      <c r="F68" t="s">
        <v>838</v>
      </c>
      <c r="G68">
        <v>1</v>
      </c>
      <c r="H68" s="3">
        <v>723.87</v>
      </c>
      <c r="I68" t="s">
        <v>20</v>
      </c>
      <c r="J68" t="str">
        <f>INDEX(Product_Table[Product Name],MATCH(Table35[[#This Row],[ProductID]],Product_Table[ProductID],0))</f>
        <v>Aliqui RP-21</v>
      </c>
      <c r="K68" t="str">
        <f>INDEX(Product_Table[Category],MATCH(Table35[[#This Row],[ProductID]],Product_Table[ProductID],0))</f>
        <v>Rural</v>
      </c>
      <c r="L68" t="str">
        <f>INDEX(Product_Table[Segment],MATCH(Table35[[#This Row],[ProductID]],Product_Table[ProductID],0))</f>
        <v>Productivity</v>
      </c>
      <c r="M68" s="4">
        <f>INDEX(Product_Table[ManufacturerID],MATCH(Table35[[#This Row],[ProductID]],Product_Table[ProductID],0))</f>
        <v>2</v>
      </c>
      <c r="N68" s="4" t="str">
        <f>INDEX(Manufacturer_Table[Manufacturer Name],MATCH(Table35[[#This Row],[ManufacturerID]],Manufacturer_Table[ManufacturerID],0))</f>
        <v>Aliqui</v>
      </c>
      <c r="O68" s="4" t="str">
        <f>INDEX(Location_Table[State],MATCH(Table35[[#This Row],[Zip]],Location_Table[Zip],0))</f>
        <v>Ontario</v>
      </c>
    </row>
    <row r="69" spans="1:15" x14ac:dyDescent="0.3">
      <c r="A69">
        <v>1180</v>
      </c>
      <c r="B69" s="2">
        <v>42053</v>
      </c>
      <c r="C69" s="2" t="str">
        <f>TEXT(Table35[[#This Row],[Date]],"YYYY")</f>
        <v>2015</v>
      </c>
      <c r="D69" s="2" t="str">
        <f>TEXT(Table35[[#This Row],[Date]],"MMMM")</f>
        <v>February</v>
      </c>
      <c r="E69" s="2" t="str">
        <f>TEXT(Table35[[#This Row],[Date]],"DDDD")</f>
        <v>Wednesday</v>
      </c>
      <c r="F69" t="s">
        <v>842</v>
      </c>
      <c r="G69">
        <v>1</v>
      </c>
      <c r="H69" s="3">
        <v>6173.37</v>
      </c>
      <c r="I69" t="s">
        <v>20</v>
      </c>
      <c r="J69" t="str">
        <f>INDEX(Product_Table[Product Name],MATCH(Table35[[#This Row],[ProductID]],Product_Table[ProductID],0))</f>
        <v>Pirum UE-16</v>
      </c>
      <c r="K69" t="str">
        <f>INDEX(Product_Table[Category],MATCH(Table35[[#This Row],[ProductID]],Product_Table[ProductID],0))</f>
        <v>Urban</v>
      </c>
      <c r="L69" t="str">
        <f>INDEX(Product_Table[Segment],MATCH(Table35[[#This Row],[ProductID]],Product_Table[ProductID],0))</f>
        <v>Extreme</v>
      </c>
      <c r="M69" s="4">
        <f>INDEX(Product_Table[ManufacturerID],MATCH(Table35[[#This Row],[ProductID]],Product_Table[ProductID],0))</f>
        <v>10</v>
      </c>
      <c r="N69" s="4" t="str">
        <f>INDEX(Manufacturer_Table[Manufacturer Name],MATCH(Table35[[#This Row],[ManufacturerID]],Manufacturer_Table[ManufacturerID],0))</f>
        <v>Pirum</v>
      </c>
      <c r="O69" s="4" t="str">
        <f>INDEX(Location_Table[State],MATCH(Table35[[#This Row],[Zip]],Location_Table[Zip],0))</f>
        <v>Ontario</v>
      </c>
    </row>
    <row r="70" spans="1:15" x14ac:dyDescent="0.3">
      <c r="A70">
        <v>438</v>
      </c>
      <c r="B70" s="2">
        <v>42094</v>
      </c>
      <c r="C70" s="2" t="str">
        <f>TEXT(Table35[[#This Row],[Date]],"YYYY")</f>
        <v>2015</v>
      </c>
      <c r="D70" s="2" t="str">
        <f>TEXT(Table35[[#This Row],[Date]],"MMMM")</f>
        <v>March</v>
      </c>
      <c r="E70" s="2" t="str">
        <f>TEXT(Table35[[#This Row],[Date]],"DDDD")</f>
        <v>Tuesday</v>
      </c>
      <c r="F70" t="s">
        <v>1222</v>
      </c>
      <c r="G70">
        <v>1</v>
      </c>
      <c r="H70" s="3">
        <v>11969.37</v>
      </c>
      <c r="I70" t="s">
        <v>20</v>
      </c>
      <c r="J70" t="str">
        <f>INDEX(Product_Table[Product Name],MATCH(Table35[[#This Row],[ProductID]],Product_Table[ProductID],0))</f>
        <v>Maximus UM-43</v>
      </c>
      <c r="K70" t="str">
        <f>INDEX(Product_Table[Category],MATCH(Table35[[#This Row],[ProductID]],Product_Table[ProductID],0))</f>
        <v>Urban</v>
      </c>
      <c r="L70" t="str">
        <f>INDEX(Product_Table[Segment],MATCH(Table35[[#This Row],[ProductID]],Product_Table[ProductID],0))</f>
        <v>Moderation</v>
      </c>
      <c r="M70" s="4">
        <f>INDEX(Product_Table[ManufacturerID],MATCH(Table35[[#This Row],[ProductID]],Product_Table[ProductID],0))</f>
        <v>7</v>
      </c>
      <c r="N70" s="4" t="str">
        <f>INDEX(Manufacturer_Table[Manufacturer Name],MATCH(Table35[[#This Row],[ManufacturerID]],Manufacturer_Table[ManufacturerID],0))</f>
        <v>VanArsdel</v>
      </c>
      <c r="O70" s="4" t="str">
        <f>INDEX(Location_Table[State],MATCH(Table35[[#This Row],[Zip]],Location_Table[Zip],0))</f>
        <v>Manitoba</v>
      </c>
    </row>
    <row r="71" spans="1:15" x14ac:dyDescent="0.3">
      <c r="A71">
        <v>927</v>
      </c>
      <c r="B71" s="2">
        <v>42094</v>
      </c>
      <c r="C71" s="2" t="str">
        <f>TEXT(Table35[[#This Row],[Date]],"YYYY")</f>
        <v>2015</v>
      </c>
      <c r="D71" s="2" t="str">
        <f>TEXT(Table35[[#This Row],[Date]],"MMMM")</f>
        <v>March</v>
      </c>
      <c r="E71" s="2" t="str">
        <f>TEXT(Table35[[#This Row],[Date]],"DDDD")</f>
        <v>Tuesday</v>
      </c>
      <c r="F71" t="s">
        <v>984</v>
      </c>
      <c r="G71">
        <v>1</v>
      </c>
      <c r="H71" s="3">
        <v>6173.37</v>
      </c>
      <c r="I71" t="s">
        <v>20</v>
      </c>
      <c r="J71" t="str">
        <f>INDEX(Product_Table[Product Name],MATCH(Table35[[#This Row],[ProductID]],Product_Table[ProductID],0))</f>
        <v>Natura UE-36</v>
      </c>
      <c r="K71" t="str">
        <f>INDEX(Product_Table[Category],MATCH(Table35[[#This Row],[ProductID]],Product_Table[ProductID],0))</f>
        <v>Urban</v>
      </c>
      <c r="L71" t="str">
        <f>INDEX(Product_Table[Segment],MATCH(Table35[[#This Row],[ProductID]],Product_Table[ProductID],0))</f>
        <v>Extreme</v>
      </c>
      <c r="M71" s="4">
        <f>INDEX(Product_Table[ManufacturerID],MATCH(Table35[[#This Row],[ProductID]],Product_Table[ProductID],0))</f>
        <v>8</v>
      </c>
      <c r="N71" s="4" t="str">
        <f>INDEX(Manufacturer_Table[Manufacturer Name],MATCH(Table35[[#This Row],[ManufacturerID]],Manufacturer_Table[ManufacturerID],0))</f>
        <v>Natura</v>
      </c>
      <c r="O71" s="4" t="str">
        <f>INDEX(Location_Table[State],MATCH(Table35[[#This Row],[Zip]],Location_Table[Zip],0))</f>
        <v>Ontario</v>
      </c>
    </row>
    <row r="72" spans="1:15" x14ac:dyDescent="0.3">
      <c r="A72">
        <v>927</v>
      </c>
      <c r="B72" s="2">
        <v>42094</v>
      </c>
      <c r="C72" s="2" t="str">
        <f>TEXT(Table35[[#This Row],[Date]],"YYYY")</f>
        <v>2015</v>
      </c>
      <c r="D72" s="2" t="str">
        <f>TEXT(Table35[[#This Row],[Date]],"MMMM")</f>
        <v>March</v>
      </c>
      <c r="E72" s="2" t="str">
        <f>TEXT(Table35[[#This Row],[Date]],"DDDD")</f>
        <v>Tuesday</v>
      </c>
      <c r="F72" t="s">
        <v>992</v>
      </c>
      <c r="G72">
        <v>1</v>
      </c>
      <c r="H72" s="3">
        <v>6173.37</v>
      </c>
      <c r="I72" t="s">
        <v>20</v>
      </c>
      <c r="J72" t="str">
        <f>INDEX(Product_Table[Product Name],MATCH(Table35[[#This Row],[ProductID]],Product_Table[ProductID],0))</f>
        <v>Natura UE-36</v>
      </c>
      <c r="K72" t="str">
        <f>INDEX(Product_Table[Category],MATCH(Table35[[#This Row],[ProductID]],Product_Table[ProductID],0))</f>
        <v>Urban</v>
      </c>
      <c r="L72" t="str">
        <f>INDEX(Product_Table[Segment],MATCH(Table35[[#This Row],[ProductID]],Product_Table[ProductID],0))</f>
        <v>Extreme</v>
      </c>
      <c r="M72" s="4">
        <f>INDEX(Product_Table[ManufacturerID],MATCH(Table35[[#This Row],[ProductID]],Product_Table[ProductID],0))</f>
        <v>8</v>
      </c>
      <c r="N72" s="4" t="str">
        <f>INDEX(Manufacturer_Table[Manufacturer Name],MATCH(Table35[[#This Row],[ManufacturerID]],Manufacturer_Table[ManufacturerID],0))</f>
        <v>Natura</v>
      </c>
      <c r="O72" s="4" t="str">
        <f>INDEX(Location_Table[State],MATCH(Table35[[#This Row],[Zip]],Location_Table[Zip],0))</f>
        <v>Ontario</v>
      </c>
    </row>
    <row r="73" spans="1:15" x14ac:dyDescent="0.3">
      <c r="A73">
        <v>690</v>
      </c>
      <c r="B73" s="2">
        <v>42077</v>
      </c>
      <c r="C73" s="2" t="str">
        <f>TEXT(Table35[[#This Row],[Date]],"YYYY")</f>
        <v>2015</v>
      </c>
      <c r="D73" s="2" t="str">
        <f>TEXT(Table35[[#This Row],[Date]],"MMMM")</f>
        <v>March</v>
      </c>
      <c r="E73" s="2" t="str">
        <f>TEXT(Table35[[#This Row],[Date]],"DDDD")</f>
        <v>Saturday</v>
      </c>
      <c r="F73" t="s">
        <v>978</v>
      </c>
      <c r="G73">
        <v>1</v>
      </c>
      <c r="H73" s="3">
        <v>4409.37</v>
      </c>
      <c r="I73" t="s">
        <v>20</v>
      </c>
      <c r="J73" t="str">
        <f>INDEX(Product_Table[Product Name],MATCH(Table35[[#This Row],[ProductID]],Product_Table[ProductID],0))</f>
        <v>Maximus UC-55</v>
      </c>
      <c r="K73" t="str">
        <f>INDEX(Product_Table[Category],MATCH(Table35[[#This Row],[ProductID]],Product_Table[ProductID],0))</f>
        <v>Urban</v>
      </c>
      <c r="L73" t="str">
        <f>INDEX(Product_Table[Segment],MATCH(Table35[[#This Row],[ProductID]],Product_Table[ProductID],0))</f>
        <v>Convenience</v>
      </c>
      <c r="M73" s="4">
        <f>INDEX(Product_Table[ManufacturerID],MATCH(Table35[[#This Row],[ProductID]],Product_Table[ProductID],0))</f>
        <v>7</v>
      </c>
      <c r="N73" s="4" t="str">
        <f>INDEX(Manufacturer_Table[Manufacturer Name],MATCH(Table35[[#This Row],[ManufacturerID]],Manufacturer_Table[ManufacturerID],0))</f>
        <v>VanArsdel</v>
      </c>
      <c r="O73" s="4" t="str">
        <f>INDEX(Location_Table[State],MATCH(Table35[[#This Row],[Zip]],Location_Table[Zip],0))</f>
        <v>Ontario</v>
      </c>
    </row>
    <row r="74" spans="1:15" x14ac:dyDescent="0.3">
      <c r="A74">
        <v>1339</v>
      </c>
      <c r="B74" s="2">
        <v>42078</v>
      </c>
      <c r="C74" s="2" t="str">
        <f>TEXT(Table35[[#This Row],[Date]],"YYYY")</f>
        <v>2015</v>
      </c>
      <c r="D74" s="2" t="str">
        <f>TEXT(Table35[[#This Row],[Date]],"MMMM")</f>
        <v>March</v>
      </c>
      <c r="E74" s="2" t="str">
        <f>TEXT(Table35[[#This Row],[Date]],"DDDD")</f>
        <v>Sunday</v>
      </c>
      <c r="F74" t="s">
        <v>840</v>
      </c>
      <c r="G74">
        <v>1</v>
      </c>
      <c r="H74" s="3">
        <v>3463.74</v>
      </c>
      <c r="I74" t="s">
        <v>20</v>
      </c>
      <c r="J74" t="str">
        <f>INDEX(Product_Table[Product Name],MATCH(Table35[[#This Row],[ProductID]],Product_Table[ProductID],0))</f>
        <v>Quibus RP-31</v>
      </c>
      <c r="K74" t="str">
        <f>INDEX(Product_Table[Category],MATCH(Table35[[#This Row],[ProductID]],Product_Table[ProductID],0))</f>
        <v>Rural</v>
      </c>
      <c r="L74" t="str">
        <f>INDEX(Product_Table[Segment],MATCH(Table35[[#This Row],[ProductID]],Product_Table[ProductID],0))</f>
        <v>Productivity</v>
      </c>
      <c r="M74" s="4">
        <f>INDEX(Product_Table[ManufacturerID],MATCH(Table35[[#This Row],[ProductID]],Product_Table[ProductID],0))</f>
        <v>12</v>
      </c>
      <c r="N74" s="4" t="str">
        <f>INDEX(Manufacturer_Table[Manufacturer Name],MATCH(Table35[[#This Row],[ManufacturerID]],Manufacturer_Table[ManufacturerID],0))</f>
        <v>Quibus</v>
      </c>
      <c r="O74" s="4" t="str">
        <f>INDEX(Location_Table[State],MATCH(Table35[[#This Row],[Zip]],Location_Table[Zip],0))</f>
        <v>Ontario</v>
      </c>
    </row>
    <row r="75" spans="1:15" x14ac:dyDescent="0.3">
      <c r="A75">
        <v>487</v>
      </c>
      <c r="B75" s="2">
        <v>42078</v>
      </c>
      <c r="C75" s="2" t="str">
        <f>TEXT(Table35[[#This Row],[Date]],"YYYY")</f>
        <v>2015</v>
      </c>
      <c r="D75" s="2" t="str">
        <f>TEXT(Table35[[#This Row],[Date]],"MMMM")</f>
        <v>March</v>
      </c>
      <c r="E75" s="2" t="str">
        <f>TEXT(Table35[[#This Row],[Date]],"DDDD")</f>
        <v>Sunday</v>
      </c>
      <c r="F75" t="s">
        <v>994</v>
      </c>
      <c r="G75">
        <v>1</v>
      </c>
      <c r="H75" s="3">
        <v>13229.37</v>
      </c>
      <c r="I75" t="s">
        <v>20</v>
      </c>
      <c r="J75" t="str">
        <f>INDEX(Product_Table[Product Name],MATCH(Table35[[#This Row],[ProductID]],Product_Table[ProductID],0))</f>
        <v>Maximus UM-92</v>
      </c>
      <c r="K75" t="str">
        <f>INDEX(Product_Table[Category],MATCH(Table35[[#This Row],[ProductID]],Product_Table[ProductID],0))</f>
        <v>Urban</v>
      </c>
      <c r="L75" t="str">
        <f>INDEX(Product_Table[Segment],MATCH(Table35[[#This Row],[ProductID]],Product_Table[ProductID],0))</f>
        <v>Moderation</v>
      </c>
      <c r="M75" s="4">
        <f>INDEX(Product_Table[ManufacturerID],MATCH(Table35[[#This Row],[ProductID]],Product_Table[ProductID],0))</f>
        <v>7</v>
      </c>
      <c r="N75" s="4" t="str">
        <f>INDEX(Manufacturer_Table[Manufacturer Name],MATCH(Table35[[#This Row],[ManufacturerID]],Manufacturer_Table[ManufacturerID],0))</f>
        <v>VanArsdel</v>
      </c>
      <c r="O75" s="4" t="str">
        <f>INDEX(Location_Table[State],MATCH(Table35[[#This Row],[Zip]],Location_Table[Zip],0))</f>
        <v>Ontario</v>
      </c>
    </row>
    <row r="76" spans="1:15" x14ac:dyDescent="0.3">
      <c r="A76">
        <v>556</v>
      </c>
      <c r="B76" s="2">
        <v>42078</v>
      </c>
      <c r="C76" s="2" t="str">
        <f>TEXT(Table35[[#This Row],[Date]],"YYYY")</f>
        <v>2015</v>
      </c>
      <c r="D76" s="2" t="str">
        <f>TEXT(Table35[[#This Row],[Date]],"MMMM")</f>
        <v>March</v>
      </c>
      <c r="E76" s="2" t="str">
        <f>TEXT(Table35[[#This Row],[Date]],"DDDD")</f>
        <v>Sunday</v>
      </c>
      <c r="F76" t="s">
        <v>984</v>
      </c>
      <c r="G76">
        <v>1</v>
      </c>
      <c r="H76" s="3">
        <v>10268.370000000001</v>
      </c>
      <c r="I76" t="s">
        <v>20</v>
      </c>
      <c r="J76" t="str">
        <f>INDEX(Product_Table[Product Name],MATCH(Table35[[#This Row],[ProductID]],Product_Table[ProductID],0))</f>
        <v>Maximus UC-21</v>
      </c>
      <c r="K76" t="str">
        <f>INDEX(Product_Table[Category],MATCH(Table35[[#This Row],[ProductID]],Product_Table[ProductID],0))</f>
        <v>Urban</v>
      </c>
      <c r="L76" t="str">
        <f>INDEX(Product_Table[Segment],MATCH(Table35[[#This Row],[ProductID]],Product_Table[ProductID],0))</f>
        <v>Convenience</v>
      </c>
      <c r="M76" s="4">
        <f>INDEX(Product_Table[ManufacturerID],MATCH(Table35[[#This Row],[ProductID]],Product_Table[ProductID],0))</f>
        <v>7</v>
      </c>
      <c r="N76" s="4" t="str">
        <f>INDEX(Manufacturer_Table[Manufacturer Name],MATCH(Table35[[#This Row],[ManufacturerID]],Manufacturer_Table[ManufacturerID],0))</f>
        <v>VanArsdel</v>
      </c>
      <c r="O76" s="4" t="str">
        <f>INDEX(Location_Table[State],MATCH(Table35[[#This Row],[Zip]],Location_Table[Zip],0))</f>
        <v>Ontario</v>
      </c>
    </row>
    <row r="77" spans="1:15" x14ac:dyDescent="0.3">
      <c r="A77">
        <v>1340</v>
      </c>
      <c r="B77" s="2">
        <v>42078</v>
      </c>
      <c r="C77" s="2" t="str">
        <f>TEXT(Table35[[#This Row],[Date]],"YYYY")</f>
        <v>2015</v>
      </c>
      <c r="D77" s="2" t="str">
        <f>TEXT(Table35[[#This Row],[Date]],"MMMM")</f>
        <v>March</v>
      </c>
      <c r="E77" s="2" t="str">
        <f>TEXT(Table35[[#This Row],[Date]],"DDDD")</f>
        <v>Sunday</v>
      </c>
      <c r="F77" t="s">
        <v>840</v>
      </c>
      <c r="G77">
        <v>1</v>
      </c>
      <c r="H77" s="3">
        <v>3463.74</v>
      </c>
      <c r="I77" t="s">
        <v>20</v>
      </c>
      <c r="J77" t="str">
        <f>INDEX(Product_Table[Product Name],MATCH(Table35[[#This Row],[ProductID]],Product_Table[ProductID],0))</f>
        <v>Quibus RP-32</v>
      </c>
      <c r="K77" t="str">
        <f>INDEX(Product_Table[Category],MATCH(Table35[[#This Row],[ProductID]],Product_Table[ProductID],0))</f>
        <v>Rural</v>
      </c>
      <c r="L77" t="str">
        <f>INDEX(Product_Table[Segment],MATCH(Table35[[#This Row],[ProductID]],Product_Table[ProductID],0))</f>
        <v>Productivity</v>
      </c>
      <c r="M77" s="4">
        <f>INDEX(Product_Table[ManufacturerID],MATCH(Table35[[#This Row],[ProductID]],Product_Table[ProductID],0))</f>
        <v>12</v>
      </c>
      <c r="N77" s="4" t="str">
        <f>INDEX(Manufacturer_Table[Manufacturer Name],MATCH(Table35[[#This Row],[ManufacturerID]],Manufacturer_Table[ManufacturerID],0))</f>
        <v>Quibus</v>
      </c>
      <c r="O77" s="4" t="str">
        <f>INDEX(Location_Table[State],MATCH(Table35[[#This Row],[Zip]],Location_Table[Zip],0))</f>
        <v>Ontario</v>
      </c>
    </row>
    <row r="78" spans="1:15" x14ac:dyDescent="0.3">
      <c r="A78">
        <v>907</v>
      </c>
      <c r="B78" s="2">
        <v>42078</v>
      </c>
      <c r="C78" s="2" t="str">
        <f>TEXT(Table35[[#This Row],[Date]],"YYYY")</f>
        <v>2015</v>
      </c>
      <c r="D78" s="2" t="str">
        <f>TEXT(Table35[[#This Row],[Date]],"MMMM")</f>
        <v>March</v>
      </c>
      <c r="E78" s="2" t="str">
        <f>TEXT(Table35[[#This Row],[Date]],"DDDD")</f>
        <v>Sunday</v>
      </c>
      <c r="F78" t="s">
        <v>842</v>
      </c>
      <c r="G78">
        <v>1</v>
      </c>
      <c r="H78" s="3">
        <v>7244.37</v>
      </c>
      <c r="I78" t="s">
        <v>20</v>
      </c>
      <c r="J78" t="str">
        <f>INDEX(Product_Table[Product Name],MATCH(Table35[[#This Row],[ProductID]],Product_Table[ProductID],0))</f>
        <v>Natura UE-16</v>
      </c>
      <c r="K78" t="str">
        <f>INDEX(Product_Table[Category],MATCH(Table35[[#This Row],[ProductID]],Product_Table[ProductID],0))</f>
        <v>Urban</v>
      </c>
      <c r="L78" t="str">
        <f>INDEX(Product_Table[Segment],MATCH(Table35[[#This Row],[ProductID]],Product_Table[ProductID],0))</f>
        <v>Extreme</v>
      </c>
      <c r="M78" s="4">
        <f>INDEX(Product_Table[ManufacturerID],MATCH(Table35[[#This Row],[ProductID]],Product_Table[ProductID],0))</f>
        <v>8</v>
      </c>
      <c r="N78" s="4" t="str">
        <f>INDEX(Manufacturer_Table[Manufacturer Name],MATCH(Table35[[#This Row],[ManufacturerID]],Manufacturer_Table[ManufacturerID],0))</f>
        <v>Natura</v>
      </c>
      <c r="O78" s="4" t="str">
        <f>INDEX(Location_Table[State],MATCH(Table35[[#This Row],[Zip]],Location_Table[Zip],0))</f>
        <v>Ontario</v>
      </c>
    </row>
    <row r="79" spans="1:15" x14ac:dyDescent="0.3">
      <c r="A79">
        <v>506</v>
      </c>
      <c r="B79" s="2">
        <v>42034</v>
      </c>
      <c r="C79" s="2" t="str">
        <f>TEXT(Table35[[#This Row],[Date]],"YYYY")</f>
        <v>2015</v>
      </c>
      <c r="D79" s="2" t="str">
        <f>TEXT(Table35[[#This Row],[Date]],"MMMM")</f>
        <v>January</v>
      </c>
      <c r="E79" s="2" t="str">
        <f>TEXT(Table35[[#This Row],[Date]],"DDDD")</f>
        <v>Friday</v>
      </c>
      <c r="F79" t="s">
        <v>839</v>
      </c>
      <c r="G79">
        <v>1</v>
      </c>
      <c r="H79" s="3">
        <v>15560.37</v>
      </c>
      <c r="I79" t="s">
        <v>20</v>
      </c>
      <c r="J79" t="str">
        <f>INDEX(Product_Table[Product Name],MATCH(Table35[[#This Row],[ProductID]],Product_Table[ProductID],0))</f>
        <v>Maximus UM-11</v>
      </c>
      <c r="K79" t="str">
        <f>INDEX(Product_Table[Category],MATCH(Table35[[#This Row],[ProductID]],Product_Table[ProductID],0))</f>
        <v>Urban</v>
      </c>
      <c r="L79" t="str">
        <f>INDEX(Product_Table[Segment],MATCH(Table35[[#This Row],[ProductID]],Product_Table[ProductID],0))</f>
        <v>Moderation</v>
      </c>
      <c r="M79" s="4">
        <f>INDEX(Product_Table[ManufacturerID],MATCH(Table35[[#This Row],[ProductID]],Product_Table[ProductID],0))</f>
        <v>7</v>
      </c>
      <c r="N79" s="4" t="str">
        <f>INDEX(Manufacturer_Table[Manufacturer Name],MATCH(Table35[[#This Row],[ManufacturerID]],Manufacturer_Table[ManufacturerID],0))</f>
        <v>VanArsdel</v>
      </c>
      <c r="O79" s="4" t="str">
        <f>INDEX(Location_Table[State],MATCH(Table35[[#This Row],[Zip]],Location_Table[Zip],0))</f>
        <v>Ontario</v>
      </c>
    </row>
    <row r="80" spans="1:15" x14ac:dyDescent="0.3">
      <c r="A80">
        <v>578</v>
      </c>
      <c r="B80" s="2">
        <v>42034</v>
      </c>
      <c r="C80" s="2" t="str">
        <f>TEXT(Table35[[#This Row],[Date]],"YYYY")</f>
        <v>2015</v>
      </c>
      <c r="D80" s="2" t="str">
        <f>TEXT(Table35[[#This Row],[Date]],"MMMM")</f>
        <v>January</v>
      </c>
      <c r="E80" s="2" t="str">
        <f>TEXT(Table35[[#This Row],[Date]],"DDDD")</f>
        <v>Friday</v>
      </c>
      <c r="F80" t="s">
        <v>838</v>
      </c>
      <c r="G80">
        <v>1</v>
      </c>
      <c r="H80" s="3">
        <v>9449.3700000000008</v>
      </c>
      <c r="I80" t="s">
        <v>20</v>
      </c>
      <c r="J80" t="str">
        <f>INDEX(Product_Table[Product Name],MATCH(Table35[[#This Row],[ProductID]],Product_Table[ProductID],0))</f>
        <v>Maximus UC-43</v>
      </c>
      <c r="K80" t="str">
        <f>INDEX(Product_Table[Category],MATCH(Table35[[#This Row],[ProductID]],Product_Table[ProductID],0))</f>
        <v>Urban</v>
      </c>
      <c r="L80" t="str">
        <f>INDEX(Product_Table[Segment],MATCH(Table35[[#This Row],[ProductID]],Product_Table[ProductID],0))</f>
        <v>Convenience</v>
      </c>
      <c r="M80" s="4">
        <f>INDEX(Product_Table[ManufacturerID],MATCH(Table35[[#This Row],[ProductID]],Product_Table[ProductID],0))</f>
        <v>7</v>
      </c>
      <c r="N80" s="4" t="str">
        <f>INDEX(Manufacturer_Table[Manufacturer Name],MATCH(Table35[[#This Row],[ManufacturerID]],Manufacturer_Table[ManufacturerID],0))</f>
        <v>VanArsdel</v>
      </c>
      <c r="O80" s="4" t="str">
        <f>INDEX(Location_Table[State],MATCH(Table35[[#This Row],[Zip]],Location_Table[Zip],0))</f>
        <v>Ontario</v>
      </c>
    </row>
    <row r="81" spans="1:15" x14ac:dyDescent="0.3">
      <c r="A81">
        <v>993</v>
      </c>
      <c r="B81" s="2">
        <v>42034</v>
      </c>
      <c r="C81" s="2" t="str">
        <f>TEXT(Table35[[#This Row],[Date]],"YYYY")</f>
        <v>2015</v>
      </c>
      <c r="D81" s="2" t="str">
        <f>TEXT(Table35[[#This Row],[Date]],"MMMM")</f>
        <v>January</v>
      </c>
      <c r="E81" s="2" t="str">
        <f>TEXT(Table35[[#This Row],[Date]],"DDDD")</f>
        <v>Friday</v>
      </c>
      <c r="F81" t="s">
        <v>1230</v>
      </c>
      <c r="G81">
        <v>1</v>
      </c>
      <c r="H81" s="3">
        <v>4409.37</v>
      </c>
      <c r="I81" t="s">
        <v>20</v>
      </c>
      <c r="J81" t="str">
        <f>INDEX(Product_Table[Product Name],MATCH(Table35[[#This Row],[ProductID]],Product_Table[ProductID],0))</f>
        <v>Natura UC-56</v>
      </c>
      <c r="K81" t="str">
        <f>INDEX(Product_Table[Category],MATCH(Table35[[#This Row],[ProductID]],Product_Table[ProductID],0))</f>
        <v>Urban</v>
      </c>
      <c r="L81" t="str">
        <f>INDEX(Product_Table[Segment],MATCH(Table35[[#This Row],[ProductID]],Product_Table[ProductID],0))</f>
        <v>Convenience</v>
      </c>
      <c r="M81" s="4">
        <f>INDEX(Product_Table[ManufacturerID],MATCH(Table35[[#This Row],[ProductID]],Product_Table[ProductID],0))</f>
        <v>8</v>
      </c>
      <c r="N81" s="4" t="str">
        <f>INDEX(Manufacturer_Table[Manufacturer Name],MATCH(Table35[[#This Row],[ManufacturerID]],Manufacturer_Table[ManufacturerID],0))</f>
        <v>Natura</v>
      </c>
      <c r="O81" s="4" t="str">
        <f>INDEX(Location_Table[State],MATCH(Table35[[#This Row],[Zip]],Location_Table[Zip],0))</f>
        <v>Manitoba</v>
      </c>
    </row>
    <row r="82" spans="1:15" x14ac:dyDescent="0.3">
      <c r="A82">
        <v>996</v>
      </c>
      <c r="B82" s="2">
        <v>42044</v>
      </c>
      <c r="C82" s="2" t="str">
        <f>TEXT(Table35[[#This Row],[Date]],"YYYY")</f>
        <v>2015</v>
      </c>
      <c r="D82" s="2" t="str">
        <f>TEXT(Table35[[#This Row],[Date]],"MMMM")</f>
        <v>February</v>
      </c>
      <c r="E82" s="2" t="str">
        <f>TEXT(Table35[[#This Row],[Date]],"DDDD")</f>
        <v>Monday</v>
      </c>
      <c r="F82" t="s">
        <v>1218</v>
      </c>
      <c r="G82">
        <v>1</v>
      </c>
      <c r="H82" s="3">
        <v>8630.3700000000008</v>
      </c>
      <c r="I82" t="s">
        <v>20</v>
      </c>
      <c r="J82" t="str">
        <f>INDEX(Product_Table[Product Name],MATCH(Table35[[#This Row],[ProductID]],Product_Table[ProductID],0))</f>
        <v>Natura UC-59</v>
      </c>
      <c r="K82" t="str">
        <f>INDEX(Product_Table[Category],MATCH(Table35[[#This Row],[ProductID]],Product_Table[ProductID],0))</f>
        <v>Urban</v>
      </c>
      <c r="L82" t="str">
        <f>INDEX(Product_Table[Segment],MATCH(Table35[[#This Row],[ProductID]],Product_Table[ProductID],0))</f>
        <v>Convenience</v>
      </c>
      <c r="M82" s="4">
        <f>INDEX(Product_Table[ManufacturerID],MATCH(Table35[[#This Row],[ProductID]],Product_Table[ProductID],0))</f>
        <v>8</v>
      </c>
      <c r="N82" s="4" t="str">
        <f>INDEX(Manufacturer_Table[Manufacturer Name],MATCH(Table35[[#This Row],[ManufacturerID]],Manufacturer_Table[ManufacturerID],0))</f>
        <v>Natura</v>
      </c>
      <c r="O82" s="4" t="str">
        <f>INDEX(Location_Table[State],MATCH(Table35[[#This Row],[Zip]],Location_Table[Zip],0))</f>
        <v>Manitoba</v>
      </c>
    </row>
    <row r="83" spans="1:15" x14ac:dyDescent="0.3">
      <c r="A83">
        <v>604</v>
      </c>
      <c r="B83" s="2">
        <v>42096</v>
      </c>
      <c r="C83" s="2" t="str">
        <f>TEXT(Table35[[#This Row],[Date]],"YYYY")</f>
        <v>2015</v>
      </c>
      <c r="D83" s="2" t="str">
        <f>TEXT(Table35[[#This Row],[Date]],"MMMM")</f>
        <v>April</v>
      </c>
      <c r="E83" s="2" t="str">
        <f>TEXT(Table35[[#This Row],[Date]],"DDDD")</f>
        <v>Thursday</v>
      </c>
      <c r="F83" t="s">
        <v>833</v>
      </c>
      <c r="G83">
        <v>1</v>
      </c>
      <c r="H83" s="3">
        <v>6299.37</v>
      </c>
      <c r="I83" t="s">
        <v>20</v>
      </c>
      <c r="J83" t="str">
        <f>INDEX(Product_Table[Product Name],MATCH(Table35[[#This Row],[ProductID]],Product_Table[ProductID],0))</f>
        <v>Maximus UC-69</v>
      </c>
      <c r="K83" t="str">
        <f>INDEX(Product_Table[Category],MATCH(Table35[[#This Row],[ProductID]],Product_Table[ProductID],0))</f>
        <v>Urban</v>
      </c>
      <c r="L83" t="str">
        <f>INDEX(Product_Table[Segment],MATCH(Table35[[#This Row],[ProductID]],Product_Table[ProductID],0))</f>
        <v>Convenience</v>
      </c>
      <c r="M83" s="4">
        <f>INDEX(Product_Table[ManufacturerID],MATCH(Table35[[#This Row],[ProductID]],Product_Table[ProductID],0))</f>
        <v>7</v>
      </c>
      <c r="N83" s="4" t="str">
        <f>INDEX(Manufacturer_Table[Manufacturer Name],MATCH(Table35[[#This Row],[ManufacturerID]],Manufacturer_Table[ManufacturerID],0))</f>
        <v>VanArsdel</v>
      </c>
      <c r="O83" s="4" t="str">
        <f>INDEX(Location_Table[State],MATCH(Table35[[#This Row],[Zip]],Location_Table[Zip],0))</f>
        <v>Ontario</v>
      </c>
    </row>
    <row r="84" spans="1:15" x14ac:dyDescent="0.3">
      <c r="A84">
        <v>2055</v>
      </c>
      <c r="B84" s="2">
        <v>42096</v>
      </c>
      <c r="C84" s="2" t="str">
        <f>TEXT(Table35[[#This Row],[Date]],"YYYY")</f>
        <v>2015</v>
      </c>
      <c r="D84" s="2" t="str">
        <f>TEXT(Table35[[#This Row],[Date]],"MMMM")</f>
        <v>April</v>
      </c>
      <c r="E84" s="2" t="str">
        <f>TEXT(Table35[[#This Row],[Date]],"DDDD")</f>
        <v>Thursday</v>
      </c>
      <c r="F84" t="s">
        <v>1230</v>
      </c>
      <c r="G84">
        <v>1</v>
      </c>
      <c r="H84" s="3">
        <v>7874.37</v>
      </c>
      <c r="I84" t="s">
        <v>20</v>
      </c>
      <c r="J84" t="str">
        <f>INDEX(Product_Table[Product Name],MATCH(Table35[[#This Row],[ProductID]],Product_Table[ProductID],0))</f>
        <v>Currus UE-15</v>
      </c>
      <c r="K84" t="str">
        <f>INDEX(Product_Table[Category],MATCH(Table35[[#This Row],[ProductID]],Product_Table[ProductID],0))</f>
        <v>Urban</v>
      </c>
      <c r="L84" t="str">
        <f>INDEX(Product_Table[Segment],MATCH(Table35[[#This Row],[ProductID]],Product_Table[ProductID],0))</f>
        <v>Extreme</v>
      </c>
      <c r="M84" s="4">
        <f>INDEX(Product_Table[ManufacturerID],MATCH(Table35[[#This Row],[ProductID]],Product_Table[ProductID],0))</f>
        <v>4</v>
      </c>
      <c r="N84" s="4" t="str">
        <f>INDEX(Manufacturer_Table[Manufacturer Name],MATCH(Table35[[#This Row],[ManufacturerID]],Manufacturer_Table[ManufacturerID],0))</f>
        <v>Currus</v>
      </c>
      <c r="O84" s="4" t="str">
        <f>INDEX(Location_Table[State],MATCH(Table35[[#This Row],[Zip]],Location_Table[Zip],0))</f>
        <v>Manitoba</v>
      </c>
    </row>
    <row r="85" spans="1:15" x14ac:dyDescent="0.3">
      <c r="A85">
        <v>1043</v>
      </c>
      <c r="B85" s="2">
        <v>42073</v>
      </c>
      <c r="C85" s="2" t="str">
        <f>TEXT(Table35[[#This Row],[Date]],"YYYY")</f>
        <v>2015</v>
      </c>
      <c r="D85" s="2" t="str">
        <f>TEXT(Table35[[#This Row],[Date]],"MMMM")</f>
        <v>March</v>
      </c>
      <c r="E85" s="2" t="str">
        <f>TEXT(Table35[[#This Row],[Date]],"DDDD")</f>
        <v>Tuesday</v>
      </c>
      <c r="F85" t="s">
        <v>1219</v>
      </c>
      <c r="G85">
        <v>1</v>
      </c>
      <c r="H85" s="3">
        <v>4346.37</v>
      </c>
      <c r="I85" t="s">
        <v>20</v>
      </c>
      <c r="J85" t="str">
        <f>INDEX(Product_Table[Product Name],MATCH(Table35[[#This Row],[ProductID]],Product_Table[ProductID],0))</f>
        <v>Pirum MA-01</v>
      </c>
      <c r="K85" t="str">
        <f>INDEX(Product_Table[Category],MATCH(Table35[[#This Row],[ProductID]],Product_Table[ProductID],0))</f>
        <v>Mix</v>
      </c>
      <c r="L85" t="str">
        <f>INDEX(Product_Table[Segment],MATCH(Table35[[#This Row],[ProductID]],Product_Table[ProductID],0))</f>
        <v>All Season</v>
      </c>
      <c r="M85" s="4">
        <f>INDEX(Product_Table[ManufacturerID],MATCH(Table35[[#This Row],[ProductID]],Product_Table[ProductID],0))</f>
        <v>10</v>
      </c>
      <c r="N85" s="4" t="str">
        <f>INDEX(Manufacturer_Table[Manufacturer Name],MATCH(Table35[[#This Row],[ManufacturerID]],Manufacturer_Table[ManufacturerID],0))</f>
        <v>Pirum</v>
      </c>
      <c r="O85" s="4" t="str">
        <f>INDEX(Location_Table[State],MATCH(Table35[[#This Row],[Zip]],Location_Table[Zip],0))</f>
        <v>Manitoba</v>
      </c>
    </row>
    <row r="86" spans="1:15" x14ac:dyDescent="0.3">
      <c r="A86">
        <v>2369</v>
      </c>
      <c r="B86" s="2">
        <v>42073</v>
      </c>
      <c r="C86" s="2" t="str">
        <f>TEXT(Table35[[#This Row],[Date]],"YYYY")</f>
        <v>2015</v>
      </c>
      <c r="D86" s="2" t="str">
        <f>TEXT(Table35[[#This Row],[Date]],"MMMM")</f>
        <v>March</v>
      </c>
      <c r="E86" s="2" t="str">
        <f>TEXT(Table35[[#This Row],[Date]],"DDDD")</f>
        <v>Tuesday</v>
      </c>
      <c r="F86" t="s">
        <v>953</v>
      </c>
      <c r="G86">
        <v>1</v>
      </c>
      <c r="H86" s="3">
        <v>5096.7</v>
      </c>
      <c r="I86" t="s">
        <v>20</v>
      </c>
      <c r="J86" t="str">
        <f>INDEX(Product_Table[Product Name],MATCH(Table35[[#This Row],[ProductID]],Product_Table[ProductID],0))</f>
        <v>Aliqui UC-17</v>
      </c>
      <c r="K86" t="str">
        <f>INDEX(Product_Table[Category],MATCH(Table35[[#This Row],[ProductID]],Product_Table[ProductID],0))</f>
        <v>Urban</v>
      </c>
      <c r="L86" t="str">
        <f>INDEX(Product_Table[Segment],MATCH(Table35[[#This Row],[ProductID]],Product_Table[ProductID],0))</f>
        <v>Convenience</v>
      </c>
      <c r="M86" s="4">
        <f>INDEX(Product_Table[ManufacturerID],MATCH(Table35[[#This Row],[ProductID]],Product_Table[ProductID],0))</f>
        <v>2</v>
      </c>
      <c r="N86" s="4" t="str">
        <f>INDEX(Manufacturer_Table[Manufacturer Name],MATCH(Table35[[#This Row],[ManufacturerID]],Manufacturer_Table[ManufacturerID],0))</f>
        <v>Aliqui</v>
      </c>
      <c r="O86" s="4" t="str">
        <f>INDEX(Location_Table[State],MATCH(Table35[[#This Row],[Zip]],Location_Table[Zip],0))</f>
        <v>Ontario</v>
      </c>
    </row>
    <row r="87" spans="1:15" x14ac:dyDescent="0.3">
      <c r="A87">
        <v>733</v>
      </c>
      <c r="B87" s="2">
        <v>42073</v>
      </c>
      <c r="C87" s="2" t="str">
        <f>TEXT(Table35[[#This Row],[Date]],"YYYY")</f>
        <v>2015</v>
      </c>
      <c r="D87" s="2" t="str">
        <f>TEXT(Table35[[#This Row],[Date]],"MMMM")</f>
        <v>March</v>
      </c>
      <c r="E87" s="2" t="str">
        <f>TEXT(Table35[[#This Row],[Date]],"DDDD")</f>
        <v>Tuesday</v>
      </c>
      <c r="F87" t="s">
        <v>1216</v>
      </c>
      <c r="G87">
        <v>1</v>
      </c>
      <c r="H87" s="3">
        <v>4787.37</v>
      </c>
      <c r="I87" t="s">
        <v>20</v>
      </c>
      <c r="J87" t="str">
        <f>INDEX(Product_Table[Product Name],MATCH(Table35[[#This Row],[ProductID]],Product_Table[ProductID],0))</f>
        <v>Natura RP-21</v>
      </c>
      <c r="K87" t="str">
        <f>INDEX(Product_Table[Category],MATCH(Table35[[#This Row],[ProductID]],Product_Table[ProductID],0))</f>
        <v>Rural</v>
      </c>
      <c r="L87" t="str">
        <f>INDEX(Product_Table[Segment],MATCH(Table35[[#This Row],[ProductID]],Product_Table[ProductID],0))</f>
        <v>Productivity</v>
      </c>
      <c r="M87" s="4">
        <f>INDEX(Product_Table[ManufacturerID],MATCH(Table35[[#This Row],[ProductID]],Product_Table[ProductID],0))</f>
        <v>8</v>
      </c>
      <c r="N87" s="4" t="str">
        <f>INDEX(Manufacturer_Table[Manufacturer Name],MATCH(Table35[[#This Row],[ManufacturerID]],Manufacturer_Table[ManufacturerID],0))</f>
        <v>Natura</v>
      </c>
      <c r="O87" s="4" t="str">
        <f>INDEX(Location_Table[State],MATCH(Table35[[#This Row],[Zip]],Location_Table[Zip],0))</f>
        <v>Manitoba</v>
      </c>
    </row>
    <row r="88" spans="1:15" x14ac:dyDescent="0.3">
      <c r="A88">
        <v>995</v>
      </c>
      <c r="B88" s="2">
        <v>42073</v>
      </c>
      <c r="C88" s="2" t="str">
        <f>TEXT(Table35[[#This Row],[Date]],"YYYY")</f>
        <v>2015</v>
      </c>
      <c r="D88" s="2" t="str">
        <f>TEXT(Table35[[#This Row],[Date]],"MMMM")</f>
        <v>March</v>
      </c>
      <c r="E88" s="2" t="str">
        <f>TEXT(Table35[[#This Row],[Date]],"DDDD")</f>
        <v>Tuesday</v>
      </c>
      <c r="F88" t="s">
        <v>957</v>
      </c>
      <c r="G88">
        <v>1</v>
      </c>
      <c r="H88" s="3">
        <v>7181.37</v>
      </c>
      <c r="I88" t="s">
        <v>20</v>
      </c>
      <c r="J88" t="str">
        <f>INDEX(Product_Table[Product Name],MATCH(Table35[[#This Row],[ProductID]],Product_Table[ProductID],0))</f>
        <v>Natura UC-58</v>
      </c>
      <c r="K88" t="str">
        <f>INDEX(Product_Table[Category],MATCH(Table35[[#This Row],[ProductID]],Product_Table[ProductID],0))</f>
        <v>Urban</v>
      </c>
      <c r="L88" t="str">
        <f>INDEX(Product_Table[Segment],MATCH(Table35[[#This Row],[ProductID]],Product_Table[ProductID],0))</f>
        <v>Convenience</v>
      </c>
      <c r="M88" s="4">
        <f>INDEX(Product_Table[ManufacturerID],MATCH(Table35[[#This Row],[ProductID]],Product_Table[ProductID],0))</f>
        <v>8</v>
      </c>
      <c r="N88" s="4" t="str">
        <f>INDEX(Manufacturer_Table[Manufacturer Name],MATCH(Table35[[#This Row],[ManufacturerID]],Manufacturer_Table[ManufacturerID],0))</f>
        <v>Natura</v>
      </c>
      <c r="O88" s="4" t="str">
        <f>INDEX(Location_Table[State],MATCH(Table35[[#This Row],[Zip]],Location_Table[Zip],0))</f>
        <v>Ontario</v>
      </c>
    </row>
    <row r="89" spans="1:15" x14ac:dyDescent="0.3">
      <c r="A89">
        <v>457</v>
      </c>
      <c r="B89" s="2">
        <v>42073</v>
      </c>
      <c r="C89" s="2" t="str">
        <f>TEXT(Table35[[#This Row],[Date]],"YYYY")</f>
        <v>2015</v>
      </c>
      <c r="D89" s="2" t="str">
        <f>TEXT(Table35[[#This Row],[Date]],"MMMM")</f>
        <v>March</v>
      </c>
      <c r="E89" s="2" t="str">
        <f>TEXT(Table35[[#This Row],[Date]],"DDDD")</f>
        <v>Tuesday</v>
      </c>
      <c r="F89" t="s">
        <v>978</v>
      </c>
      <c r="G89">
        <v>1</v>
      </c>
      <c r="H89" s="3">
        <v>11969.37</v>
      </c>
      <c r="I89" t="s">
        <v>20</v>
      </c>
      <c r="J89" t="str">
        <f>INDEX(Product_Table[Product Name],MATCH(Table35[[#This Row],[ProductID]],Product_Table[ProductID],0))</f>
        <v>Maximus UM-62</v>
      </c>
      <c r="K89" t="str">
        <f>INDEX(Product_Table[Category],MATCH(Table35[[#This Row],[ProductID]],Product_Table[ProductID],0))</f>
        <v>Urban</v>
      </c>
      <c r="L89" t="str">
        <f>INDEX(Product_Table[Segment],MATCH(Table35[[#This Row],[ProductID]],Product_Table[ProductID],0))</f>
        <v>Moderation</v>
      </c>
      <c r="M89" s="4">
        <f>INDEX(Product_Table[ManufacturerID],MATCH(Table35[[#This Row],[ProductID]],Product_Table[ProductID],0))</f>
        <v>7</v>
      </c>
      <c r="N89" s="4" t="str">
        <f>INDEX(Manufacturer_Table[Manufacturer Name],MATCH(Table35[[#This Row],[ManufacturerID]],Manufacturer_Table[ManufacturerID],0))</f>
        <v>VanArsdel</v>
      </c>
      <c r="O89" s="4" t="str">
        <f>INDEX(Location_Table[State],MATCH(Table35[[#This Row],[Zip]],Location_Table[Zip],0))</f>
        <v>Ontario</v>
      </c>
    </row>
    <row r="90" spans="1:15" x14ac:dyDescent="0.3">
      <c r="A90">
        <v>2331</v>
      </c>
      <c r="B90" s="2">
        <v>42086</v>
      </c>
      <c r="C90" s="2" t="str">
        <f>TEXT(Table35[[#This Row],[Date]],"YYYY")</f>
        <v>2015</v>
      </c>
      <c r="D90" s="2" t="str">
        <f>TEXT(Table35[[#This Row],[Date]],"MMMM")</f>
        <v>March</v>
      </c>
      <c r="E90" s="2" t="str">
        <f>TEXT(Table35[[#This Row],[Date]],"DDDD")</f>
        <v>Monday</v>
      </c>
      <c r="F90" t="s">
        <v>687</v>
      </c>
      <c r="G90">
        <v>1</v>
      </c>
      <c r="H90" s="3">
        <v>7868.7</v>
      </c>
      <c r="I90" t="s">
        <v>20</v>
      </c>
      <c r="J90" t="str">
        <f>INDEX(Product_Table[Product Name],MATCH(Table35[[#This Row],[ProductID]],Product_Table[ProductID],0))</f>
        <v>Aliqui UE-05</v>
      </c>
      <c r="K90" t="str">
        <f>INDEX(Product_Table[Category],MATCH(Table35[[#This Row],[ProductID]],Product_Table[ProductID],0))</f>
        <v>Urban</v>
      </c>
      <c r="L90" t="str">
        <f>INDEX(Product_Table[Segment],MATCH(Table35[[#This Row],[ProductID]],Product_Table[ProductID],0))</f>
        <v>Extreme</v>
      </c>
      <c r="M90" s="4">
        <f>INDEX(Product_Table[ManufacturerID],MATCH(Table35[[#This Row],[ProductID]],Product_Table[ProductID],0))</f>
        <v>2</v>
      </c>
      <c r="N90" s="4" t="str">
        <f>INDEX(Manufacturer_Table[Manufacturer Name],MATCH(Table35[[#This Row],[ManufacturerID]],Manufacturer_Table[ManufacturerID],0))</f>
        <v>Aliqui</v>
      </c>
      <c r="O90" s="4" t="str">
        <f>INDEX(Location_Table[State],MATCH(Table35[[#This Row],[Zip]],Location_Table[Zip],0))</f>
        <v>Ontario</v>
      </c>
    </row>
    <row r="91" spans="1:15" x14ac:dyDescent="0.3">
      <c r="A91">
        <v>977</v>
      </c>
      <c r="B91" s="2">
        <v>42086</v>
      </c>
      <c r="C91" s="2" t="str">
        <f>TEXT(Table35[[#This Row],[Date]],"YYYY")</f>
        <v>2015</v>
      </c>
      <c r="D91" s="2" t="str">
        <f>TEXT(Table35[[#This Row],[Date]],"MMMM")</f>
        <v>March</v>
      </c>
      <c r="E91" s="2" t="str">
        <f>TEXT(Table35[[#This Row],[Date]],"DDDD")</f>
        <v>Monday</v>
      </c>
      <c r="F91" t="s">
        <v>680</v>
      </c>
      <c r="G91">
        <v>1</v>
      </c>
      <c r="H91" s="3">
        <v>6299.37</v>
      </c>
      <c r="I91" t="s">
        <v>20</v>
      </c>
      <c r="J91" t="str">
        <f>INDEX(Product_Table[Product Name],MATCH(Table35[[#This Row],[ProductID]],Product_Table[ProductID],0))</f>
        <v>Natura UC-40</v>
      </c>
      <c r="K91" t="str">
        <f>INDEX(Product_Table[Category],MATCH(Table35[[#This Row],[ProductID]],Product_Table[ProductID],0))</f>
        <v>Urban</v>
      </c>
      <c r="L91" t="str">
        <f>INDEX(Product_Table[Segment],MATCH(Table35[[#This Row],[ProductID]],Product_Table[ProductID],0))</f>
        <v>Convenience</v>
      </c>
      <c r="M91" s="4">
        <f>INDEX(Product_Table[ManufacturerID],MATCH(Table35[[#This Row],[ProductID]],Product_Table[ProductID],0))</f>
        <v>8</v>
      </c>
      <c r="N91" s="4" t="str">
        <f>INDEX(Manufacturer_Table[Manufacturer Name],MATCH(Table35[[#This Row],[ManufacturerID]],Manufacturer_Table[ManufacturerID],0))</f>
        <v>Natura</v>
      </c>
      <c r="O91" s="4" t="str">
        <f>INDEX(Location_Table[State],MATCH(Table35[[#This Row],[Zip]],Location_Table[Zip],0))</f>
        <v>Ontario</v>
      </c>
    </row>
    <row r="92" spans="1:15" x14ac:dyDescent="0.3">
      <c r="A92">
        <v>1191</v>
      </c>
      <c r="B92" s="2">
        <v>42086</v>
      </c>
      <c r="C92" s="2" t="str">
        <f>TEXT(Table35[[#This Row],[Date]],"YYYY")</f>
        <v>2015</v>
      </c>
      <c r="D92" s="2" t="str">
        <f>TEXT(Table35[[#This Row],[Date]],"MMMM")</f>
        <v>March</v>
      </c>
      <c r="E92" s="2" t="str">
        <f>TEXT(Table35[[#This Row],[Date]],"DDDD")</f>
        <v>Monday</v>
      </c>
      <c r="F92" t="s">
        <v>839</v>
      </c>
      <c r="G92">
        <v>1</v>
      </c>
      <c r="H92" s="3">
        <v>3212.37</v>
      </c>
      <c r="I92" t="s">
        <v>20</v>
      </c>
      <c r="J92" t="str">
        <f>INDEX(Product_Table[Product Name],MATCH(Table35[[#This Row],[ProductID]],Product_Table[ProductID],0))</f>
        <v>Pirum UE-27</v>
      </c>
      <c r="K92" t="str">
        <f>INDEX(Product_Table[Category],MATCH(Table35[[#This Row],[ProductID]],Product_Table[ProductID],0))</f>
        <v>Urban</v>
      </c>
      <c r="L92" t="str">
        <f>INDEX(Product_Table[Segment],MATCH(Table35[[#This Row],[ProductID]],Product_Table[ProductID],0))</f>
        <v>Extreme</v>
      </c>
      <c r="M92" s="4">
        <f>INDEX(Product_Table[ManufacturerID],MATCH(Table35[[#This Row],[ProductID]],Product_Table[ProductID],0))</f>
        <v>10</v>
      </c>
      <c r="N92" s="4" t="str">
        <f>INDEX(Manufacturer_Table[Manufacturer Name],MATCH(Table35[[#This Row],[ManufacturerID]],Manufacturer_Table[ManufacturerID],0))</f>
        <v>Pirum</v>
      </c>
      <c r="O92" s="4" t="str">
        <f>INDEX(Location_Table[State],MATCH(Table35[[#This Row],[Zip]],Location_Table[Zip],0))</f>
        <v>Ontario</v>
      </c>
    </row>
    <row r="93" spans="1:15" x14ac:dyDescent="0.3">
      <c r="A93">
        <v>2225</v>
      </c>
      <c r="B93" s="2">
        <v>42097</v>
      </c>
      <c r="C93" s="2" t="str">
        <f>TEXT(Table35[[#This Row],[Date]],"YYYY")</f>
        <v>2015</v>
      </c>
      <c r="D93" s="2" t="str">
        <f>TEXT(Table35[[#This Row],[Date]],"MMMM")</f>
        <v>April</v>
      </c>
      <c r="E93" s="2" t="str">
        <f>TEXT(Table35[[#This Row],[Date]],"DDDD")</f>
        <v>Friday</v>
      </c>
      <c r="F93" t="s">
        <v>838</v>
      </c>
      <c r="G93">
        <v>1</v>
      </c>
      <c r="H93" s="3">
        <v>723.87</v>
      </c>
      <c r="I93" t="s">
        <v>20</v>
      </c>
      <c r="J93" t="str">
        <f>INDEX(Product_Table[Product Name],MATCH(Table35[[#This Row],[ProductID]],Product_Table[ProductID],0))</f>
        <v>Aliqui RP-22</v>
      </c>
      <c r="K93" t="str">
        <f>INDEX(Product_Table[Category],MATCH(Table35[[#This Row],[ProductID]],Product_Table[ProductID],0))</f>
        <v>Rural</v>
      </c>
      <c r="L93" t="str">
        <f>INDEX(Product_Table[Segment],MATCH(Table35[[#This Row],[ProductID]],Product_Table[ProductID],0))</f>
        <v>Productivity</v>
      </c>
      <c r="M93" s="4">
        <f>INDEX(Product_Table[ManufacturerID],MATCH(Table35[[#This Row],[ProductID]],Product_Table[ProductID],0))</f>
        <v>2</v>
      </c>
      <c r="N93" s="4" t="str">
        <f>INDEX(Manufacturer_Table[Manufacturer Name],MATCH(Table35[[#This Row],[ManufacturerID]],Manufacturer_Table[ManufacturerID],0))</f>
        <v>Aliqui</v>
      </c>
      <c r="O93" s="4" t="str">
        <f>INDEX(Location_Table[State],MATCH(Table35[[#This Row],[Zip]],Location_Table[Zip],0))</f>
        <v>Ontario</v>
      </c>
    </row>
    <row r="94" spans="1:15" x14ac:dyDescent="0.3">
      <c r="A94">
        <v>2224</v>
      </c>
      <c r="B94" s="2">
        <v>42097</v>
      </c>
      <c r="C94" s="2" t="str">
        <f>TEXT(Table35[[#This Row],[Date]],"YYYY")</f>
        <v>2015</v>
      </c>
      <c r="D94" s="2" t="str">
        <f>TEXT(Table35[[#This Row],[Date]],"MMMM")</f>
        <v>April</v>
      </c>
      <c r="E94" s="2" t="str">
        <f>TEXT(Table35[[#This Row],[Date]],"DDDD")</f>
        <v>Friday</v>
      </c>
      <c r="F94" t="s">
        <v>838</v>
      </c>
      <c r="G94">
        <v>1</v>
      </c>
      <c r="H94" s="3">
        <v>723.87</v>
      </c>
      <c r="I94" t="s">
        <v>20</v>
      </c>
      <c r="J94" t="str">
        <f>INDEX(Product_Table[Product Name],MATCH(Table35[[#This Row],[ProductID]],Product_Table[ProductID],0))</f>
        <v>Aliqui RP-21</v>
      </c>
      <c r="K94" t="str">
        <f>INDEX(Product_Table[Category],MATCH(Table35[[#This Row],[ProductID]],Product_Table[ProductID],0))</f>
        <v>Rural</v>
      </c>
      <c r="L94" t="str">
        <f>INDEX(Product_Table[Segment],MATCH(Table35[[#This Row],[ProductID]],Product_Table[ProductID],0))</f>
        <v>Productivity</v>
      </c>
      <c r="M94" s="4">
        <f>INDEX(Product_Table[ManufacturerID],MATCH(Table35[[#This Row],[ProductID]],Product_Table[ProductID],0))</f>
        <v>2</v>
      </c>
      <c r="N94" s="4" t="str">
        <f>INDEX(Manufacturer_Table[Manufacturer Name],MATCH(Table35[[#This Row],[ManufacturerID]],Manufacturer_Table[ManufacturerID],0))</f>
        <v>Aliqui</v>
      </c>
      <c r="O94" s="4" t="str">
        <f>INDEX(Location_Table[State],MATCH(Table35[[#This Row],[Zip]],Location_Table[Zip],0))</f>
        <v>Ontario</v>
      </c>
    </row>
    <row r="95" spans="1:15" x14ac:dyDescent="0.3">
      <c r="A95">
        <v>531</v>
      </c>
      <c r="B95" s="2">
        <v>42016</v>
      </c>
      <c r="C95" s="2" t="str">
        <f>TEXT(Table35[[#This Row],[Date]],"YYYY")</f>
        <v>2015</v>
      </c>
      <c r="D95" s="2" t="str">
        <f>TEXT(Table35[[#This Row],[Date]],"MMMM")</f>
        <v>January</v>
      </c>
      <c r="E95" s="2" t="str">
        <f>TEXT(Table35[[#This Row],[Date]],"DDDD")</f>
        <v>Monday</v>
      </c>
      <c r="F95" t="s">
        <v>983</v>
      </c>
      <c r="G95">
        <v>1</v>
      </c>
      <c r="H95" s="3">
        <v>7556.85</v>
      </c>
      <c r="I95" t="s">
        <v>20</v>
      </c>
      <c r="J95" t="str">
        <f>INDEX(Product_Table[Product Name],MATCH(Table35[[#This Row],[ProductID]],Product_Table[ProductID],0))</f>
        <v>Maximus UE-19</v>
      </c>
      <c r="K95" t="str">
        <f>INDEX(Product_Table[Category],MATCH(Table35[[#This Row],[ProductID]],Product_Table[ProductID],0))</f>
        <v>Urban</v>
      </c>
      <c r="L95" t="str">
        <f>INDEX(Product_Table[Segment],MATCH(Table35[[#This Row],[ProductID]],Product_Table[ProductID],0))</f>
        <v>Extreme</v>
      </c>
      <c r="M95" s="4">
        <f>INDEX(Product_Table[ManufacturerID],MATCH(Table35[[#This Row],[ProductID]],Product_Table[ProductID],0))</f>
        <v>7</v>
      </c>
      <c r="N95" s="4" t="str">
        <f>INDEX(Manufacturer_Table[Manufacturer Name],MATCH(Table35[[#This Row],[ManufacturerID]],Manufacturer_Table[ManufacturerID],0))</f>
        <v>VanArsdel</v>
      </c>
      <c r="O95" s="4" t="str">
        <f>INDEX(Location_Table[State],MATCH(Table35[[#This Row],[Zip]],Location_Table[Zip],0))</f>
        <v>Ontario</v>
      </c>
    </row>
    <row r="96" spans="1:15" x14ac:dyDescent="0.3">
      <c r="A96">
        <v>907</v>
      </c>
      <c r="B96" s="2">
        <v>42016</v>
      </c>
      <c r="C96" s="2" t="str">
        <f>TEXT(Table35[[#This Row],[Date]],"YYYY")</f>
        <v>2015</v>
      </c>
      <c r="D96" s="2" t="str">
        <f>TEXT(Table35[[#This Row],[Date]],"MMMM")</f>
        <v>January</v>
      </c>
      <c r="E96" s="2" t="str">
        <f>TEXT(Table35[[#This Row],[Date]],"DDDD")</f>
        <v>Monday</v>
      </c>
      <c r="F96" t="s">
        <v>840</v>
      </c>
      <c r="G96">
        <v>1</v>
      </c>
      <c r="H96" s="3">
        <v>7307.37</v>
      </c>
      <c r="I96" t="s">
        <v>20</v>
      </c>
      <c r="J96" t="str">
        <f>INDEX(Product_Table[Product Name],MATCH(Table35[[#This Row],[ProductID]],Product_Table[ProductID],0))</f>
        <v>Natura UE-16</v>
      </c>
      <c r="K96" t="str">
        <f>INDEX(Product_Table[Category],MATCH(Table35[[#This Row],[ProductID]],Product_Table[ProductID],0))</f>
        <v>Urban</v>
      </c>
      <c r="L96" t="str">
        <f>INDEX(Product_Table[Segment],MATCH(Table35[[#This Row],[ProductID]],Product_Table[ProductID],0))</f>
        <v>Extreme</v>
      </c>
      <c r="M96" s="4">
        <f>INDEX(Product_Table[ManufacturerID],MATCH(Table35[[#This Row],[ProductID]],Product_Table[ProductID],0))</f>
        <v>8</v>
      </c>
      <c r="N96" s="4" t="str">
        <f>INDEX(Manufacturer_Table[Manufacturer Name],MATCH(Table35[[#This Row],[ManufacturerID]],Manufacturer_Table[ManufacturerID],0))</f>
        <v>Natura</v>
      </c>
      <c r="O96" s="4" t="str">
        <f>INDEX(Location_Table[State],MATCH(Table35[[#This Row],[Zip]],Location_Table[Zip],0))</f>
        <v>Ontario</v>
      </c>
    </row>
    <row r="97" spans="1:15" x14ac:dyDescent="0.3">
      <c r="A97">
        <v>1714</v>
      </c>
      <c r="B97" s="2">
        <v>42017</v>
      </c>
      <c r="C97" s="2" t="str">
        <f>TEXT(Table35[[#This Row],[Date]],"YYYY")</f>
        <v>2015</v>
      </c>
      <c r="D97" s="2" t="str">
        <f>TEXT(Table35[[#This Row],[Date]],"MMMM")</f>
        <v>January</v>
      </c>
      <c r="E97" s="2" t="str">
        <f>TEXT(Table35[[#This Row],[Date]],"DDDD")</f>
        <v>Tuesday</v>
      </c>
      <c r="F97" t="s">
        <v>1219</v>
      </c>
      <c r="G97">
        <v>1</v>
      </c>
      <c r="H97" s="3">
        <v>1259.3699999999999</v>
      </c>
      <c r="I97" t="s">
        <v>20</v>
      </c>
      <c r="J97" t="str">
        <f>INDEX(Product_Table[Product Name],MATCH(Table35[[#This Row],[ProductID]],Product_Table[ProductID],0))</f>
        <v>Salvus YY-25</v>
      </c>
      <c r="K97" t="str">
        <f>INDEX(Product_Table[Category],MATCH(Table35[[#This Row],[ProductID]],Product_Table[ProductID],0))</f>
        <v>Youth</v>
      </c>
      <c r="L97" t="str">
        <f>INDEX(Product_Table[Segment],MATCH(Table35[[#This Row],[ProductID]],Product_Table[ProductID],0))</f>
        <v>Youth</v>
      </c>
      <c r="M97" s="4">
        <f>INDEX(Product_Table[ManufacturerID],MATCH(Table35[[#This Row],[ProductID]],Product_Table[ProductID],0))</f>
        <v>13</v>
      </c>
      <c r="N97" s="4" t="str">
        <f>INDEX(Manufacturer_Table[Manufacturer Name],MATCH(Table35[[#This Row],[ManufacturerID]],Manufacturer_Table[ManufacturerID],0))</f>
        <v>Salvus</v>
      </c>
      <c r="O97" s="4" t="str">
        <f>INDEX(Location_Table[State],MATCH(Table35[[#This Row],[Zip]],Location_Table[Zip],0))</f>
        <v>Manitoba</v>
      </c>
    </row>
    <row r="98" spans="1:15" x14ac:dyDescent="0.3">
      <c r="A98">
        <v>457</v>
      </c>
      <c r="B98" s="2">
        <v>42018</v>
      </c>
      <c r="C98" s="2" t="str">
        <f>TEXT(Table35[[#This Row],[Date]],"YYYY")</f>
        <v>2015</v>
      </c>
      <c r="D98" s="2" t="str">
        <f>TEXT(Table35[[#This Row],[Date]],"MMMM")</f>
        <v>January</v>
      </c>
      <c r="E98" s="2" t="str">
        <f>TEXT(Table35[[#This Row],[Date]],"DDDD")</f>
        <v>Wednesday</v>
      </c>
      <c r="F98" t="s">
        <v>839</v>
      </c>
      <c r="G98">
        <v>1</v>
      </c>
      <c r="H98" s="3">
        <v>11969.37</v>
      </c>
      <c r="I98" t="s">
        <v>20</v>
      </c>
      <c r="J98" t="str">
        <f>INDEX(Product_Table[Product Name],MATCH(Table35[[#This Row],[ProductID]],Product_Table[ProductID],0))</f>
        <v>Maximus UM-62</v>
      </c>
      <c r="K98" t="str">
        <f>INDEX(Product_Table[Category],MATCH(Table35[[#This Row],[ProductID]],Product_Table[ProductID],0))</f>
        <v>Urban</v>
      </c>
      <c r="L98" t="str">
        <f>INDEX(Product_Table[Segment],MATCH(Table35[[#This Row],[ProductID]],Product_Table[ProductID],0))</f>
        <v>Moderation</v>
      </c>
      <c r="M98" s="4">
        <f>INDEX(Product_Table[ManufacturerID],MATCH(Table35[[#This Row],[ProductID]],Product_Table[ProductID],0))</f>
        <v>7</v>
      </c>
      <c r="N98" s="4" t="str">
        <f>INDEX(Manufacturer_Table[Manufacturer Name],MATCH(Table35[[#This Row],[ManufacturerID]],Manufacturer_Table[ManufacturerID],0))</f>
        <v>VanArsdel</v>
      </c>
      <c r="O98" s="4" t="str">
        <f>INDEX(Location_Table[State],MATCH(Table35[[#This Row],[Zip]],Location_Table[Zip],0))</f>
        <v>Ontario</v>
      </c>
    </row>
    <row r="99" spans="1:15" x14ac:dyDescent="0.3">
      <c r="A99">
        <v>405</v>
      </c>
      <c r="B99" s="2">
        <v>42018</v>
      </c>
      <c r="C99" s="2" t="str">
        <f>TEXT(Table35[[#This Row],[Date]],"YYYY")</f>
        <v>2015</v>
      </c>
      <c r="D99" s="2" t="str">
        <f>TEXT(Table35[[#This Row],[Date]],"MMMM")</f>
        <v>January</v>
      </c>
      <c r="E99" s="2" t="str">
        <f>TEXT(Table35[[#This Row],[Date]],"DDDD")</f>
        <v>Wednesday</v>
      </c>
      <c r="F99" t="s">
        <v>960</v>
      </c>
      <c r="G99">
        <v>1</v>
      </c>
      <c r="H99" s="3">
        <v>22994.37</v>
      </c>
      <c r="I99" t="s">
        <v>20</v>
      </c>
      <c r="J99" t="str">
        <f>INDEX(Product_Table[Product Name],MATCH(Table35[[#This Row],[ProductID]],Product_Table[ProductID],0))</f>
        <v>Maximus UM-10</v>
      </c>
      <c r="K99" t="str">
        <f>INDEX(Product_Table[Category],MATCH(Table35[[#This Row],[ProductID]],Product_Table[ProductID],0))</f>
        <v>Urban</v>
      </c>
      <c r="L99" t="str">
        <f>INDEX(Product_Table[Segment],MATCH(Table35[[#This Row],[ProductID]],Product_Table[ProductID],0))</f>
        <v>Moderation</v>
      </c>
      <c r="M99" s="4">
        <f>INDEX(Product_Table[ManufacturerID],MATCH(Table35[[#This Row],[ProductID]],Product_Table[ProductID],0))</f>
        <v>7</v>
      </c>
      <c r="N99" s="4" t="str">
        <f>INDEX(Manufacturer_Table[Manufacturer Name],MATCH(Table35[[#This Row],[ManufacturerID]],Manufacturer_Table[ManufacturerID],0))</f>
        <v>VanArsdel</v>
      </c>
      <c r="O99" s="4" t="str">
        <f>INDEX(Location_Table[State],MATCH(Table35[[#This Row],[Zip]],Location_Table[Zip],0))</f>
        <v>Ontario</v>
      </c>
    </row>
    <row r="100" spans="1:15" x14ac:dyDescent="0.3">
      <c r="A100">
        <v>487</v>
      </c>
      <c r="B100" s="2">
        <v>42019</v>
      </c>
      <c r="C100" s="2" t="str">
        <f>TEXT(Table35[[#This Row],[Date]],"YYYY")</f>
        <v>2015</v>
      </c>
      <c r="D100" s="2" t="str">
        <f>TEXT(Table35[[#This Row],[Date]],"MMMM")</f>
        <v>January</v>
      </c>
      <c r="E100" s="2" t="str">
        <f>TEXT(Table35[[#This Row],[Date]],"DDDD")</f>
        <v>Thursday</v>
      </c>
      <c r="F100" t="s">
        <v>973</v>
      </c>
      <c r="G100">
        <v>1</v>
      </c>
      <c r="H100" s="3">
        <v>13229.37</v>
      </c>
      <c r="I100" t="s">
        <v>20</v>
      </c>
      <c r="J100" t="str">
        <f>INDEX(Product_Table[Product Name],MATCH(Table35[[#This Row],[ProductID]],Product_Table[ProductID],0))</f>
        <v>Maximus UM-92</v>
      </c>
      <c r="K100" t="str">
        <f>INDEX(Product_Table[Category],MATCH(Table35[[#This Row],[ProductID]],Product_Table[ProductID],0))</f>
        <v>Urban</v>
      </c>
      <c r="L100" t="str">
        <f>INDEX(Product_Table[Segment],MATCH(Table35[[#This Row],[ProductID]],Product_Table[ProductID],0))</f>
        <v>Moderation</v>
      </c>
      <c r="M100" s="4">
        <f>INDEX(Product_Table[ManufacturerID],MATCH(Table35[[#This Row],[ProductID]],Product_Table[ProductID],0))</f>
        <v>7</v>
      </c>
      <c r="N100" s="4" t="str">
        <f>INDEX(Manufacturer_Table[Manufacturer Name],MATCH(Table35[[#This Row],[ManufacturerID]],Manufacturer_Table[ManufacturerID],0))</f>
        <v>VanArsdel</v>
      </c>
      <c r="O100" s="4" t="str">
        <f>INDEX(Location_Table[State],MATCH(Table35[[#This Row],[Zip]],Location_Table[Zip],0))</f>
        <v>Ontario</v>
      </c>
    </row>
    <row r="101" spans="1:15" x14ac:dyDescent="0.3">
      <c r="A101">
        <v>626</v>
      </c>
      <c r="B101" s="2">
        <v>42019</v>
      </c>
      <c r="C101" s="2" t="str">
        <f>TEXT(Table35[[#This Row],[Date]],"YYYY")</f>
        <v>2015</v>
      </c>
      <c r="D101" s="2" t="str">
        <f>TEXT(Table35[[#This Row],[Date]],"MMMM")</f>
        <v>January</v>
      </c>
      <c r="E101" s="2" t="str">
        <f>TEXT(Table35[[#This Row],[Date]],"DDDD")</f>
        <v>Thursday</v>
      </c>
      <c r="F101" t="s">
        <v>394</v>
      </c>
      <c r="G101">
        <v>1</v>
      </c>
      <c r="H101" s="3">
        <v>17009.37</v>
      </c>
      <c r="I101" t="s">
        <v>20</v>
      </c>
      <c r="J101" t="str">
        <f>INDEX(Product_Table[Product Name],MATCH(Table35[[#This Row],[ProductID]],Product_Table[ProductID],0))</f>
        <v>Maximus UC-91</v>
      </c>
      <c r="K101" t="str">
        <f>INDEX(Product_Table[Category],MATCH(Table35[[#This Row],[ProductID]],Product_Table[ProductID],0))</f>
        <v>Urban</v>
      </c>
      <c r="L101" t="str">
        <f>INDEX(Product_Table[Segment],MATCH(Table35[[#This Row],[ProductID]],Product_Table[ProductID],0))</f>
        <v>Convenience</v>
      </c>
      <c r="M101" s="4">
        <f>INDEX(Product_Table[ManufacturerID],MATCH(Table35[[#This Row],[ProductID]],Product_Table[ProductID],0))</f>
        <v>7</v>
      </c>
      <c r="N101" s="4" t="str">
        <f>INDEX(Manufacturer_Table[Manufacturer Name],MATCH(Table35[[#This Row],[ManufacturerID]],Manufacturer_Table[ManufacturerID],0))</f>
        <v>VanArsdel</v>
      </c>
      <c r="O101" s="4" t="str">
        <f>INDEX(Location_Table[State],MATCH(Table35[[#This Row],[Zip]],Location_Table[Zip],0))</f>
        <v>Quebec</v>
      </c>
    </row>
    <row r="102" spans="1:15" x14ac:dyDescent="0.3">
      <c r="A102">
        <v>808</v>
      </c>
      <c r="B102" s="2">
        <v>42020</v>
      </c>
      <c r="C102" s="2" t="str">
        <f>TEXT(Table35[[#This Row],[Date]],"YYYY")</f>
        <v>2015</v>
      </c>
      <c r="D102" s="2" t="str">
        <f>TEXT(Table35[[#This Row],[Date]],"MMMM")</f>
        <v>January</v>
      </c>
      <c r="E102" s="2" t="str">
        <f>TEXT(Table35[[#This Row],[Date]],"DDDD")</f>
        <v>Friday</v>
      </c>
      <c r="F102" t="s">
        <v>687</v>
      </c>
      <c r="G102">
        <v>1</v>
      </c>
      <c r="H102" s="3">
        <v>4535.37</v>
      </c>
      <c r="I102" t="s">
        <v>20</v>
      </c>
      <c r="J102" t="str">
        <f>INDEX(Product_Table[Product Name],MATCH(Table35[[#This Row],[ProductID]],Product_Table[ProductID],0))</f>
        <v>Natura RS-12</v>
      </c>
      <c r="K102" t="str">
        <f>INDEX(Product_Table[Category],MATCH(Table35[[#This Row],[ProductID]],Product_Table[ProductID],0))</f>
        <v>Rural</v>
      </c>
      <c r="L102" t="str">
        <f>INDEX(Product_Table[Segment],MATCH(Table35[[#This Row],[ProductID]],Product_Table[ProductID],0))</f>
        <v>Select</v>
      </c>
      <c r="M102" s="4">
        <f>INDEX(Product_Table[ManufacturerID],MATCH(Table35[[#This Row],[ProductID]],Product_Table[ProductID],0))</f>
        <v>8</v>
      </c>
      <c r="N102" s="4" t="str">
        <f>INDEX(Manufacturer_Table[Manufacturer Name],MATCH(Table35[[#This Row],[ManufacturerID]],Manufacturer_Table[ManufacturerID],0))</f>
        <v>Natura</v>
      </c>
      <c r="O102" s="4" t="str">
        <f>INDEX(Location_Table[State],MATCH(Table35[[#This Row],[Zip]],Location_Table[Zip],0))</f>
        <v>Ontario</v>
      </c>
    </row>
    <row r="103" spans="1:15" x14ac:dyDescent="0.3">
      <c r="A103">
        <v>506</v>
      </c>
      <c r="B103" s="2">
        <v>42094</v>
      </c>
      <c r="C103" s="2" t="str">
        <f>TEXT(Table35[[#This Row],[Date]],"YYYY")</f>
        <v>2015</v>
      </c>
      <c r="D103" s="2" t="str">
        <f>TEXT(Table35[[#This Row],[Date]],"MMMM")</f>
        <v>March</v>
      </c>
      <c r="E103" s="2" t="str">
        <f>TEXT(Table35[[#This Row],[Date]],"DDDD")</f>
        <v>Tuesday</v>
      </c>
      <c r="F103" t="s">
        <v>838</v>
      </c>
      <c r="G103">
        <v>1</v>
      </c>
      <c r="H103" s="3">
        <v>15560.37</v>
      </c>
      <c r="I103" t="s">
        <v>20</v>
      </c>
      <c r="J103" t="str">
        <f>INDEX(Product_Table[Product Name],MATCH(Table35[[#This Row],[ProductID]],Product_Table[ProductID],0))</f>
        <v>Maximus UM-11</v>
      </c>
      <c r="K103" t="str">
        <f>INDEX(Product_Table[Category],MATCH(Table35[[#This Row],[ProductID]],Product_Table[ProductID],0))</f>
        <v>Urban</v>
      </c>
      <c r="L103" t="str">
        <f>INDEX(Product_Table[Segment],MATCH(Table35[[#This Row],[ProductID]],Product_Table[ProductID],0))</f>
        <v>Moderation</v>
      </c>
      <c r="M103" s="4">
        <f>INDEX(Product_Table[ManufacturerID],MATCH(Table35[[#This Row],[ProductID]],Product_Table[ProductID],0))</f>
        <v>7</v>
      </c>
      <c r="N103" s="4" t="str">
        <f>INDEX(Manufacturer_Table[Manufacturer Name],MATCH(Table35[[#This Row],[ManufacturerID]],Manufacturer_Table[ManufacturerID],0))</f>
        <v>VanArsdel</v>
      </c>
      <c r="O103" s="4" t="str">
        <f>INDEX(Location_Table[State],MATCH(Table35[[#This Row],[Zip]],Location_Table[Zip],0))</f>
        <v>Ontario</v>
      </c>
    </row>
    <row r="104" spans="1:15" x14ac:dyDescent="0.3">
      <c r="A104">
        <v>517</v>
      </c>
      <c r="B104" s="2">
        <v>42094</v>
      </c>
      <c r="C104" s="2" t="str">
        <f>TEXT(Table35[[#This Row],[Date]],"YYYY")</f>
        <v>2015</v>
      </c>
      <c r="D104" s="2" t="str">
        <f>TEXT(Table35[[#This Row],[Date]],"MMMM")</f>
        <v>March</v>
      </c>
      <c r="E104" s="2" t="str">
        <f>TEXT(Table35[[#This Row],[Date]],"DDDD")</f>
        <v>Tuesday</v>
      </c>
      <c r="F104" t="s">
        <v>984</v>
      </c>
      <c r="G104">
        <v>1</v>
      </c>
      <c r="H104" s="3">
        <v>8186.85</v>
      </c>
      <c r="I104" t="s">
        <v>20</v>
      </c>
      <c r="J104" t="str">
        <f>INDEX(Product_Table[Product Name],MATCH(Table35[[#This Row],[ProductID]],Product_Table[ProductID],0))</f>
        <v>Maximus UE-05</v>
      </c>
      <c r="K104" t="str">
        <f>INDEX(Product_Table[Category],MATCH(Table35[[#This Row],[ProductID]],Product_Table[ProductID],0))</f>
        <v>Urban</v>
      </c>
      <c r="L104" t="str">
        <f>INDEX(Product_Table[Segment],MATCH(Table35[[#This Row],[ProductID]],Product_Table[ProductID],0))</f>
        <v>Extreme</v>
      </c>
      <c r="M104" s="4">
        <f>INDEX(Product_Table[ManufacturerID],MATCH(Table35[[#This Row],[ProductID]],Product_Table[ProductID],0))</f>
        <v>7</v>
      </c>
      <c r="N104" s="4" t="str">
        <f>INDEX(Manufacturer_Table[Manufacturer Name],MATCH(Table35[[#This Row],[ManufacturerID]],Manufacturer_Table[ManufacturerID],0))</f>
        <v>VanArsdel</v>
      </c>
      <c r="O104" s="4" t="str">
        <f>INDEX(Location_Table[State],MATCH(Table35[[#This Row],[Zip]],Location_Table[Zip],0))</f>
        <v>Ontario</v>
      </c>
    </row>
    <row r="105" spans="1:15" x14ac:dyDescent="0.3">
      <c r="A105">
        <v>927</v>
      </c>
      <c r="B105" s="2">
        <v>42094</v>
      </c>
      <c r="C105" s="2" t="str">
        <f>TEXT(Table35[[#This Row],[Date]],"YYYY")</f>
        <v>2015</v>
      </c>
      <c r="D105" s="2" t="str">
        <f>TEXT(Table35[[#This Row],[Date]],"MMMM")</f>
        <v>March</v>
      </c>
      <c r="E105" s="2" t="str">
        <f>TEXT(Table35[[#This Row],[Date]],"DDDD")</f>
        <v>Tuesday</v>
      </c>
      <c r="F105" t="s">
        <v>838</v>
      </c>
      <c r="G105">
        <v>1</v>
      </c>
      <c r="H105" s="3">
        <v>6173.37</v>
      </c>
      <c r="I105" t="s">
        <v>20</v>
      </c>
      <c r="J105" t="str">
        <f>INDEX(Product_Table[Product Name],MATCH(Table35[[#This Row],[ProductID]],Product_Table[ProductID],0))</f>
        <v>Natura UE-36</v>
      </c>
      <c r="K105" t="str">
        <f>INDEX(Product_Table[Category],MATCH(Table35[[#This Row],[ProductID]],Product_Table[ProductID],0))</f>
        <v>Urban</v>
      </c>
      <c r="L105" t="str">
        <f>INDEX(Product_Table[Segment],MATCH(Table35[[#This Row],[ProductID]],Product_Table[ProductID],0))</f>
        <v>Extreme</v>
      </c>
      <c r="M105" s="4">
        <f>INDEX(Product_Table[ManufacturerID],MATCH(Table35[[#This Row],[ProductID]],Product_Table[ProductID],0))</f>
        <v>8</v>
      </c>
      <c r="N105" s="4" t="str">
        <f>INDEX(Manufacturer_Table[Manufacturer Name],MATCH(Table35[[#This Row],[ManufacturerID]],Manufacturer_Table[ManufacturerID],0))</f>
        <v>Natura</v>
      </c>
      <c r="O105" s="4" t="str">
        <f>INDEX(Location_Table[State],MATCH(Table35[[#This Row],[Zip]],Location_Table[Zip],0))</f>
        <v>Ontario</v>
      </c>
    </row>
    <row r="106" spans="1:15" x14ac:dyDescent="0.3">
      <c r="A106">
        <v>996</v>
      </c>
      <c r="B106" s="2">
        <v>42094</v>
      </c>
      <c r="C106" s="2" t="str">
        <f>TEXT(Table35[[#This Row],[Date]],"YYYY")</f>
        <v>2015</v>
      </c>
      <c r="D106" s="2" t="str">
        <f>TEXT(Table35[[#This Row],[Date]],"MMMM")</f>
        <v>March</v>
      </c>
      <c r="E106" s="2" t="str">
        <f>TEXT(Table35[[#This Row],[Date]],"DDDD")</f>
        <v>Tuesday</v>
      </c>
      <c r="F106" t="s">
        <v>945</v>
      </c>
      <c r="G106">
        <v>1</v>
      </c>
      <c r="H106" s="3">
        <v>8630.3700000000008</v>
      </c>
      <c r="I106" t="s">
        <v>20</v>
      </c>
      <c r="J106" t="str">
        <f>INDEX(Product_Table[Product Name],MATCH(Table35[[#This Row],[ProductID]],Product_Table[ProductID],0))</f>
        <v>Natura UC-59</v>
      </c>
      <c r="K106" t="str">
        <f>INDEX(Product_Table[Category],MATCH(Table35[[#This Row],[ProductID]],Product_Table[ProductID],0))</f>
        <v>Urban</v>
      </c>
      <c r="L106" t="str">
        <f>INDEX(Product_Table[Segment],MATCH(Table35[[#This Row],[ProductID]],Product_Table[ProductID],0))</f>
        <v>Convenience</v>
      </c>
      <c r="M106" s="4">
        <f>INDEX(Product_Table[ManufacturerID],MATCH(Table35[[#This Row],[ProductID]],Product_Table[ProductID],0))</f>
        <v>8</v>
      </c>
      <c r="N106" s="4" t="str">
        <f>INDEX(Manufacturer_Table[Manufacturer Name],MATCH(Table35[[#This Row],[ManufacturerID]],Manufacturer_Table[ManufacturerID],0))</f>
        <v>Natura</v>
      </c>
      <c r="O106" s="4" t="str">
        <f>INDEX(Location_Table[State],MATCH(Table35[[#This Row],[Zip]],Location_Table[Zip],0))</f>
        <v>Ontario</v>
      </c>
    </row>
    <row r="107" spans="1:15" x14ac:dyDescent="0.3">
      <c r="A107">
        <v>736</v>
      </c>
      <c r="B107" s="2">
        <v>42103</v>
      </c>
      <c r="C107" s="2" t="str">
        <f>TEXT(Table35[[#This Row],[Date]],"YYYY")</f>
        <v>2015</v>
      </c>
      <c r="D107" s="2" t="str">
        <f>TEXT(Table35[[#This Row],[Date]],"MMMM")</f>
        <v>April</v>
      </c>
      <c r="E107" s="2" t="str">
        <f>TEXT(Table35[[#This Row],[Date]],"DDDD")</f>
        <v>Thursday</v>
      </c>
      <c r="F107" t="s">
        <v>984</v>
      </c>
      <c r="G107">
        <v>1</v>
      </c>
      <c r="H107" s="3">
        <v>4661.37</v>
      </c>
      <c r="I107" t="s">
        <v>20</v>
      </c>
      <c r="J107" t="str">
        <f>INDEX(Product_Table[Product Name],MATCH(Table35[[#This Row],[ProductID]],Product_Table[ProductID],0))</f>
        <v>Natura RP-24</v>
      </c>
      <c r="K107" t="str">
        <f>INDEX(Product_Table[Category],MATCH(Table35[[#This Row],[ProductID]],Product_Table[ProductID],0))</f>
        <v>Rural</v>
      </c>
      <c r="L107" t="str">
        <f>INDEX(Product_Table[Segment],MATCH(Table35[[#This Row],[ProductID]],Product_Table[ProductID],0))</f>
        <v>Productivity</v>
      </c>
      <c r="M107" s="4">
        <f>INDEX(Product_Table[ManufacturerID],MATCH(Table35[[#This Row],[ProductID]],Product_Table[ProductID],0))</f>
        <v>8</v>
      </c>
      <c r="N107" s="4" t="str">
        <f>INDEX(Manufacturer_Table[Manufacturer Name],MATCH(Table35[[#This Row],[ManufacturerID]],Manufacturer_Table[ManufacturerID],0))</f>
        <v>Natura</v>
      </c>
      <c r="O107" s="4" t="str">
        <f>INDEX(Location_Table[State],MATCH(Table35[[#This Row],[Zip]],Location_Table[Zip],0))</f>
        <v>Ontario</v>
      </c>
    </row>
    <row r="108" spans="1:15" x14ac:dyDescent="0.3">
      <c r="A108">
        <v>438</v>
      </c>
      <c r="B108" s="2">
        <v>42103</v>
      </c>
      <c r="C108" s="2" t="str">
        <f>TEXT(Table35[[#This Row],[Date]],"YYYY")</f>
        <v>2015</v>
      </c>
      <c r="D108" s="2" t="str">
        <f>TEXT(Table35[[#This Row],[Date]],"MMMM")</f>
        <v>April</v>
      </c>
      <c r="E108" s="2" t="str">
        <f>TEXT(Table35[[#This Row],[Date]],"DDDD")</f>
        <v>Thursday</v>
      </c>
      <c r="F108" t="s">
        <v>1220</v>
      </c>
      <c r="G108">
        <v>1</v>
      </c>
      <c r="H108" s="3">
        <v>11969.37</v>
      </c>
      <c r="I108" t="s">
        <v>20</v>
      </c>
      <c r="J108" t="str">
        <f>INDEX(Product_Table[Product Name],MATCH(Table35[[#This Row],[ProductID]],Product_Table[ProductID],0))</f>
        <v>Maximus UM-43</v>
      </c>
      <c r="K108" t="str">
        <f>INDEX(Product_Table[Category],MATCH(Table35[[#This Row],[ProductID]],Product_Table[ProductID],0))</f>
        <v>Urban</v>
      </c>
      <c r="L108" t="str">
        <f>INDEX(Product_Table[Segment],MATCH(Table35[[#This Row],[ProductID]],Product_Table[ProductID],0))</f>
        <v>Moderation</v>
      </c>
      <c r="M108" s="4">
        <f>INDEX(Product_Table[ManufacturerID],MATCH(Table35[[#This Row],[ProductID]],Product_Table[ProductID],0))</f>
        <v>7</v>
      </c>
      <c r="N108" s="4" t="str">
        <f>INDEX(Manufacturer_Table[Manufacturer Name],MATCH(Table35[[#This Row],[ManufacturerID]],Manufacturer_Table[ManufacturerID],0))</f>
        <v>VanArsdel</v>
      </c>
      <c r="O108" s="4" t="str">
        <f>INDEX(Location_Table[State],MATCH(Table35[[#This Row],[Zip]],Location_Table[Zip],0))</f>
        <v>Manitoba</v>
      </c>
    </row>
    <row r="109" spans="1:15" x14ac:dyDescent="0.3">
      <c r="A109">
        <v>636</v>
      </c>
      <c r="B109" s="2">
        <v>42103</v>
      </c>
      <c r="C109" s="2" t="str">
        <f>TEXT(Table35[[#This Row],[Date]],"YYYY")</f>
        <v>2015</v>
      </c>
      <c r="D109" s="2" t="str">
        <f>TEXT(Table35[[#This Row],[Date]],"MMMM")</f>
        <v>April</v>
      </c>
      <c r="E109" s="2" t="str">
        <f>TEXT(Table35[[#This Row],[Date]],"DDDD")</f>
        <v>Thursday</v>
      </c>
      <c r="F109" t="s">
        <v>994</v>
      </c>
      <c r="G109">
        <v>1</v>
      </c>
      <c r="H109" s="3">
        <v>10583.37</v>
      </c>
      <c r="I109" t="s">
        <v>20</v>
      </c>
      <c r="J109" t="str">
        <f>INDEX(Product_Table[Product Name],MATCH(Table35[[#This Row],[ProductID]],Product_Table[ProductID],0))</f>
        <v>Maximus UC-01</v>
      </c>
      <c r="K109" t="str">
        <f>INDEX(Product_Table[Category],MATCH(Table35[[#This Row],[ProductID]],Product_Table[ProductID],0))</f>
        <v>Urban</v>
      </c>
      <c r="L109" t="str">
        <f>INDEX(Product_Table[Segment],MATCH(Table35[[#This Row],[ProductID]],Product_Table[ProductID],0))</f>
        <v>Convenience</v>
      </c>
      <c r="M109" s="4">
        <f>INDEX(Product_Table[ManufacturerID],MATCH(Table35[[#This Row],[ProductID]],Product_Table[ProductID],0))</f>
        <v>7</v>
      </c>
      <c r="N109" s="4" t="str">
        <f>INDEX(Manufacturer_Table[Manufacturer Name],MATCH(Table35[[#This Row],[ManufacturerID]],Manufacturer_Table[ManufacturerID],0))</f>
        <v>VanArsdel</v>
      </c>
      <c r="O109" s="4" t="str">
        <f>INDEX(Location_Table[State],MATCH(Table35[[#This Row],[Zip]],Location_Table[Zip],0))</f>
        <v>Ontario</v>
      </c>
    </row>
    <row r="110" spans="1:15" x14ac:dyDescent="0.3">
      <c r="A110">
        <v>1530</v>
      </c>
      <c r="B110" s="2">
        <v>42103</v>
      </c>
      <c r="C110" s="2" t="str">
        <f>TEXT(Table35[[#This Row],[Date]],"YYYY")</f>
        <v>2015</v>
      </c>
      <c r="D110" s="2" t="str">
        <f>TEXT(Table35[[#This Row],[Date]],"MMMM")</f>
        <v>April</v>
      </c>
      <c r="E110" s="2" t="str">
        <f>TEXT(Table35[[#This Row],[Date]],"DDDD")</f>
        <v>Thursday</v>
      </c>
      <c r="F110" t="s">
        <v>973</v>
      </c>
      <c r="G110">
        <v>1</v>
      </c>
      <c r="H110" s="3">
        <v>5038.74</v>
      </c>
      <c r="I110" t="s">
        <v>20</v>
      </c>
      <c r="J110" t="str">
        <f>INDEX(Product_Table[Product Name],MATCH(Table35[[#This Row],[ProductID]],Product_Table[ProductID],0))</f>
        <v>Quibus RP-22</v>
      </c>
      <c r="K110" t="str">
        <f>INDEX(Product_Table[Category],MATCH(Table35[[#This Row],[ProductID]],Product_Table[ProductID],0))</f>
        <v>Rural</v>
      </c>
      <c r="L110" t="str">
        <f>INDEX(Product_Table[Segment],MATCH(Table35[[#This Row],[ProductID]],Product_Table[ProductID],0))</f>
        <v>Productivity</v>
      </c>
      <c r="M110" s="4">
        <f>INDEX(Product_Table[ManufacturerID],MATCH(Table35[[#This Row],[ProductID]],Product_Table[ProductID],0))</f>
        <v>12</v>
      </c>
      <c r="N110" s="4" t="str">
        <f>INDEX(Manufacturer_Table[Manufacturer Name],MATCH(Table35[[#This Row],[ManufacturerID]],Manufacturer_Table[ManufacturerID],0))</f>
        <v>Quibus</v>
      </c>
      <c r="O110" s="4" t="str">
        <f>INDEX(Location_Table[State],MATCH(Table35[[#This Row],[Zip]],Location_Table[Zip],0))</f>
        <v>Ontario</v>
      </c>
    </row>
    <row r="111" spans="1:15" x14ac:dyDescent="0.3">
      <c r="A111">
        <v>735</v>
      </c>
      <c r="B111" s="2">
        <v>42103</v>
      </c>
      <c r="C111" s="2" t="str">
        <f>TEXT(Table35[[#This Row],[Date]],"YYYY")</f>
        <v>2015</v>
      </c>
      <c r="D111" s="2" t="str">
        <f>TEXT(Table35[[#This Row],[Date]],"MMMM")</f>
        <v>April</v>
      </c>
      <c r="E111" s="2" t="str">
        <f>TEXT(Table35[[#This Row],[Date]],"DDDD")</f>
        <v>Thursday</v>
      </c>
      <c r="F111" t="s">
        <v>984</v>
      </c>
      <c r="G111">
        <v>1</v>
      </c>
      <c r="H111" s="3">
        <v>4661.37</v>
      </c>
      <c r="I111" t="s">
        <v>20</v>
      </c>
      <c r="J111" t="str">
        <f>INDEX(Product_Table[Product Name],MATCH(Table35[[#This Row],[ProductID]],Product_Table[ProductID],0))</f>
        <v>Natura RP-23</v>
      </c>
      <c r="K111" t="str">
        <f>INDEX(Product_Table[Category],MATCH(Table35[[#This Row],[ProductID]],Product_Table[ProductID],0))</f>
        <v>Rural</v>
      </c>
      <c r="L111" t="str">
        <f>INDEX(Product_Table[Segment],MATCH(Table35[[#This Row],[ProductID]],Product_Table[ProductID],0))</f>
        <v>Productivity</v>
      </c>
      <c r="M111" s="4">
        <f>INDEX(Product_Table[ManufacturerID],MATCH(Table35[[#This Row],[ProductID]],Product_Table[ProductID],0))</f>
        <v>8</v>
      </c>
      <c r="N111" s="4" t="str">
        <f>INDEX(Manufacturer_Table[Manufacturer Name],MATCH(Table35[[#This Row],[ManufacturerID]],Manufacturer_Table[ManufacturerID],0))</f>
        <v>Natura</v>
      </c>
      <c r="O111" s="4" t="str">
        <f>INDEX(Location_Table[State],MATCH(Table35[[#This Row],[Zip]],Location_Table[Zip],0))</f>
        <v>Ontario</v>
      </c>
    </row>
    <row r="112" spans="1:15" x14ac:dyDescent="0.3">
      <c r="A112">
        <v>2224</v>
      </c>
      <c r="B112" s="2">
        <v>42080</v>
      </c>
      <c r="C112" s="2" t="str">
        <f>TEXT(Table35[[#This Row],[Date]],"YYYY")</f>
        <v>2015</v>
      </c>
      <c r="D112" s="2" t="str">
        <f>TEXT(Table35[[#This Row],[Date]],"MMMM")</f>
        <v>March</v>
      </c>
      <c r="E112" s="2" t="str">
        <f>TEXT(Table35[[#This Row],[Date]],"DDDD")</f>
        <v>Tuesday</v>
      </c>
      <c r="F112" t="s">
        <v>839</v>
      </c>
      <c r="G112">
        <v>1</v>
      </c>
      <c r="H112" s="3">
        <v>723.87</v>
      </c>
      <c r="I112" t="s">
        <v>20</v>
      </c>
      <c r="J112" t="str">
        <f>INDEX(Product_Table[Product Name],MATCH(Table35[[#This Row],[ProductID]],Product_Table[ProductID],0))</f>
        <v>Aliqui RP-21</v>
      </c>
      <c r="K112" t="str">
        <f>INDEX(Product_Table[Category],MATCH(Table35[[#This Row],[ProductID]],Product_Table[ProductID],0))</f>
        <v>Rural</v>
      </c>
      <c r="L112" t="str">
        <f>INDEX(Product_Table[Segment],MATCH(Table35[[#This Row],[ProductID]],Product_Table[ProductID],0))</f>
        <v>Productivity</v>
      </c>
      <c r="M112" s="4">
        <f>INDEX(Product_Table[ManufacturerID],MATCH(Table35[[#This Row],[ProductID]],Product_Table[ProductID],0))</f>
        <v>2</v>
      </c>
      <c r="N112" s="4" t="str">
        <f>INDEX(Manufacturer_Table[Manufacturer Name],MATCH(Table35[[#This Row],[ManufacturerID]],Manufacturer_Table[ManufacturerID],0))</f>
        <v>Aliqui</v>
      </c>
      <c r="O112" s="4" t="str">
        <f>INDEX(Location_Table[State],MATCH(Table35[[#This Row],[Zip]],Location_Table[Zip],0))</f>
        <v>Ontario</v>
      </c>
    </row>
    <row r="113" spans="1:15" x14ac:dyDescent="0.3">
      <c r="A113">
        <v>438</v>
      </c>
      <c r="B113" s="2">
        <v>42122</v>
      </c>
      <c r="C113" s="2" t="str">
        <f>TEXT(Table35[[#This Row],[Date]],"YYYY")</f>
        <v>2015</v>
      </c>
      <c r="D113" s="2" t="str">
        <f>TEXT(Table35[[#This Row],[Date]],"MMMM")</f>
        <v>April</v>
      </c>
      <c r="E113" s="2" t="str">
        <f>TEXT(Table35[[#This Row],[Date]],"DDDD")</f>
        <v>Tuesday</v>
      </c>
      <c r="F113" t="s">
        <v>687</v>
      </c>
      <c r="G113">
        <v>1</v>
      </c>
      <c r="H113" s="3">
        <v>11969.37</v>
      </c>
      <c r="I113" t="s">
        <v>20</v>
      </c>
      <c r="J113" t="str">
        <f>INDEX(Product_Table[Product Name],MATCH(Table35[[#This Row],[ProductID]],Product_Table[ProductID],0))</f>
        <v>Maximus UM-43</v>
      </c>
      <c r="K113" t="str">
        <f>INDEX(Product_Table[Category],MATCH(Table35[[#This Row],[ProductID]],Product_Table[ProductID],0))</f>
        <v>Urban</v>
      </c>
      <c r="L113" t="str">
        <f>INDEX(Product_Table[Segment],MATCH(Table35[[#This Row],[ProductID]],Product_Table[ProductID],0))</f>
        <v>Moderation</v>
      </c>
      <c r="M113" s="4">
        <f>INDEX(Product_Table[ManufacturerID],MATCH(Table35[[#This Row],[ProductID]],Product_Table[ProductID],0))</f>
        <v>7</v>
      </c>
      <c r="N113" s="4" t="str">
        <f>INDEX(Manufacturer_Table[Manufacturer Name],MATCH(Table35[[#This Row],[ManufacturerID]],Manufacturer_Table[ManufacturerID],0))</f>
        <v>VanArsdel</v>
      </c>
      <c r="O113" s="4" t="str">
        <f>INDEX(Location_Table[State],MATCH(Table35[[#This Row],[Zip]],Location_Table[Zip],0))</f>
        <v>Ontario</v>
      </c>
    </row>
    <row r="114" spans="1:15" x14ac:dyDescent="0.3">
      <c r="A114">
        <v>945</v>
      </c>
      <c r="B114" s="2">
        <v>42122</v>
      </c>
      <c r="C114" s="2" t="str">
        <f>TEXT(Table35[[#This Row],[Date]],"YYYY")</f>
        <v>2015</v>
      </c>
      <c r="D114" s="2" t="str">
        <f>TEXT(Table35[[#This Row],[Date]],"MMMM")</f>
        <v>April</v>
      </c>
      <c r="E114" s="2" t="str">
        <f>TEXT(Table35[[#This Row],[Date]],"DDDD")</f>
        <v>Tuesday</v>
      </c>
      <c r="F114" t="s">
        <v>1216</v>
      </c>
      <c r="G114">
        <v>1</v>
      </c>
      <c r="H114" s="3">
        <v>8189.37</v>
      </c>
      <c r="I114" t="s">
        <v>20</v>
      </c>
      <c r="J114" t="str">
        <f>INDEX(Product_Table[Product Name],MATCH(Table35[[#This Row],[ProductID]],Product_Table[ProductID],0))</f>
        <v>Natura UC-08</v>
      </c>
      <c r="K114" t="str">
        <f>INDEX(Product_Table[Category],MATCH(Table35[[#This Row],[ProductID]],Product_Table[ProductID],0))</f>
        <v>Urban</v>
      </c>
      <c r="L114" t="str">
        <f>INDEX(Product_Table[Segment],MATCH(Table35[[#This Row],[ProductID]],Product_Table[ProductID],0))</f>
        <v>Convenience</v>
      </c>
      <c r="M114" s="4">
        <f>INDEX(Product_Table[ManufacturerID],MATCH(Table35[[#This Row],[ProductID]],Product_Table[ProductID],0))</f>
        <v>8</v>
      </c>
      <c r="N114" s="4" t="str">
        <f>INDEX(Manufacturer_Table[Manufacturer Name],MATCH(Table35[[#This Row],[ManufacturerID]],Manufacturer_Table[ManufacturerID],0))</f>
        <v>Natura</v>
      </c>
      <c r="O114" s="4" t="str">
        <f>INDEX(Location_Table[State],MATCH(Table35[[#This Row],[Zip]],Location_Table[Zip],0))</f>
        <v>Manitoba</v>
      </c>
    </row>
    <row r="115" spans="1:15" x14ac:dyDescent="0.3">
      <c r="A115">
        <v>910</v>
      </c>
      <c r="B115" s="2">
        <v>42122</v>
      </c>
      <c r="C115" s="2" t="str">
        <f>TEXT(Table35[[#This Row],[Date]],"YYYY")</f>
        <v>2015</v>
      </c>
      <c r="D115" s="2" t="str">
        <f>TEXT(Table35[[#This Row],[Date]],"MMMM")</f>
        <v>April</v>
      </c>
      <c r="E115" s="2" t="str">
        <f>TEXT(Table35[[#This Row],[Date]],"DDDD")</f>
        <v>Tuesday</v>
      </c>
      <c r="F115" t="s">
        <v>838</v>
      </c>
      <c r="G115">
        <v>1</v>
      </c>
      <c r="H115" s="3">
        <v>5165.37</v>
      </c>
      <c r="I115" t="s">
        <v>20</v>
      </c>
      <c r="J115" t="str">
        <f>INDEX(Product_Table[Product Name],MATCH(Table35[[#This Row],[ProductID]],Product_Table[ProductID],0))</f>
        <v>Natura UE-19</v>
      </c>
      <c r="K115" t="str">
        <f>INDEX(Product_Table[Category],MATCH(Table35[[#This Row],[ProductID]],Product_Table[ProductID],0))</f>
        <v>Urban</v>
      </c>
      <c r="L115" t="str">
        <f>INDEX(Product_Table[Segment],MATCH(Table35[[#This Row],[ProductID]],Product_Table[ProductID],0))</f>
        <v>Extreme</v>
      </c>
      <c r="M115" s="4">
        <f>INDEX(Product_Table[ManufacturerID],MATCH(Table35[[#This Row],[ProductID]],Product_Table[ProductID],0))</f>
        <v>8</v>
      </c>
      <c r="N115" s="4" t="str">
        <f>INDEX(Manufacturer_Table[Manufacturer Name],MATCH(Table35[[#This Row],[ManufacturerID]],Manufacturer_Table[ManufacturerID],0))</f>
        <v>Natura</v>
      </c>
      <c r="O115" s="4" t="str">
        <f>INDEX(Location_Table[State],MATCH(Table35[[#This Row],[Zip]],Location_Table[Zip],0))</f>
        <v>Ontario</v>
      </c>
    </row>
    <row r="116" spans="1:15" x14ac:dyDescent="0.3">
      <c r="A116">
        <v>945</v>
      </c>
      <c r="B116" s="2">
        <v>42122</v>
      </c>
      <c r="C116" s="2" t="str">
        <f>TEXT(Table35[[#This Row],[Date]],"YYYY")</f>
        <v>2015</v>
      </c>
      <c r="D116" s="2" t="str">
        <f>TEXT(Table35[[#This Row],[Date]],"MMMM")</f>
        <v>April</v>
      </c>
      <c r="E116" s="2" t="str">
        <f>TEXT(Table35[[#This Row],[Date]],"DDDD")</f>
        <v>Tuesday</v>
      </c>
      <c r="F116" t="s">
        <v>1230</v>
      </c>
      <c r="G116">
        <v>2</v>
      </c>
      <c r="H116" s="3">
        <v>16378.74</v>
      </c>
      <c r="I116" t="s">
        <v>20</v>
      </c>
      <c r="J116" t="str">
        <f>INDEX(Product_Table[Product Name],MATCH(Table35[[#This Row],[ProductID]],Product_Table[ProductID],0))</f>
        <v>Natura UC-08</v>
      </c>
      <c r="K116" t="str">
        <f>INDEX(Product_Table[Category],MATCH(Table35[[#This Row],[ProductID]],Product_Table[ProductID],0))</f>
        <v>Urban</v>
      </c>
      <c r="L116" t="str">
        <f>INDEX(Product_Table[Segment],MATCH(Table35[[#This Row],[ProductID]],Product_Table[ProductID],0))</f>
        <v>Convenience</v>
      </c>
      <c r="M116" s="4">
        <f>INDEX(Product_Table[ManufacturerID],MATCH(Table35[[#This Row],[ProductID]],Product_Table[ProductID],0))</f>
        <v>8</v>
      </c>
      <c r="N116" s="4" t="str">
        <f>INDEX(Manufacturer_Table[Manufacturer Name],MATCH(Table35[[#This Row],[ManufacturerID]],Manufacturer_Table[ManufacturerID],0))</f>
        <v>Natura</v>
      </c>
      <c r="O116" s="4" t="str">
        <f>INDEX(Location_Table[State],MATCH(Table35[[#This Row],[Zip]],Location_Table[Zip],0))</f>
        <v>Manitoba</v>
      </c>
    </row>
    <row r="117" spans="1:15" x14ac:dyDescent="0.3">
      <c r="A117">
        <v>826</v>
      </c>
      <c r="B117" s="2">
        <v>42122</v>
      </c>
      <c r="C117" s="2" t="str">
        <f>TEXT(Table35[[#This Row],[Date]],"YYYY")</f>
        <v>2015</v>
      </c>
      <c r="D117" s="2" t="str">
        <f>TEXT(Table35[[#This Row],[Date]],"MMMM")</f>
        <v>April</v>
      </c>
      <c r="E117" s="2" t="str">
        <f>TEXT(Table35[[#This Row],[Date]],"DDDD")</f>
        <v>Tuesday</v>
      </c>
      <c r="F117" t="s">
        <v>1229</v>
      </c>
      <c r="G117">
        <v>1</v>
      </c>
      <c r="H117" s="3">
        <v>14426.37</v>
      </c>
      <c r="I117" t="s">
        <v>20</v>
      </c>
      <c r="J117" t="str">
        <f>INDEX(Product_Table[Product Name],MATCH(Table35[[#This Row],[ProductID]],Product_Table[ProductID],0))</f>
        <v>Natura UM-10</v>
      </c>
      <c r="K117" t="str">
        <f>INDEX(Product_Table[Category],MATCH(Table35[[#This Row],[ProductID]],Product_Table[ProductID],0))</f>
        <v>Urban</v>
      </c>
      <c r="L117" t="str">
        <f>INDEX(Product_Table[Segment],MATCH(Table35[[#This Row],[ProductID]],Product_Table[ProductID],0))</f>
        <v>Moderation</v>
      </c>
      <c r="M117" s="4">
        <f>INDEX(Product_Table[ManufacturerID],MATCH(Table35[[#This Row],[ProductID]],Product_Table[ProductID],0))</f>
        <v>8</v>
      </c>
      <c r="N117" s="4" t="str">
        <f>INDEX(Manufacturer_Table[Manufacturer Name],MATCH(Table35[[#This Row],[ManufacturerID]],Manufacturer_Table[ManufacturerID],0))</f>
        <v>Natura</v>
      </c>
      <c r="O117" s="4" t="str">
        <f>INDEX(Location_Table[State],MATCH(Table35[[#This Row],[Zip]],Location_Table[Zip],0))</f>
        <v>Manitoba</v>
      </c>
    </row>
    <row r="118" spans="1:15" x14ac:dyDescent="0.3">
      <c r="A118">
        <v>907</v>
      </c>
      <c r="B118" s="2">
        <v>42122</v>
      </c>
      <c r="C118" s="2" t="str">
        <f>TEXT(Table35[[#This Row],[Date]],"YYYY")</f>
        <v>2015</v>
      </c>
      <c r="D118" s="2" t="str">
        <f>TEXT(Table35[[#This Row],[Date]],"MMMM")</f>
        <v>April</v>
      </c>
      <c r="E118" s="2" t="str">
        <f>TEXT(Table35[[#This Row],[Date]],"DDDD")</f>
        <v>Tuesday</v>
      </c>
      <c r="F118" t="s">
        <v>1229</v>
      </c>
      <c r="G118">
        <v>1</v>
      </c>
      <c r="H118" s="3">
        <v>7559.37</v>
      </c>
      <c r="I118" t="s">
        <v>20</v>
      </c>
      <c r="J118" t="str">
        <f>INDEX(Product_Table[Product Name],MATCH(Table35[[#This Row],[ProductID]],Product_Table[ProductID],0))</f>
        <v>Natura UE-16</v>
      </c>
      <c r="K118" t="str">
        <f>INDEX(Product_Table[Category],MATCH(Table35[[#This Row],[ProductID]],Product_Table[ProductID],0))</f>
        <v>Urban</v>
      </c>
      <c r="L118" t="str">
        <f>INDEX(Product_Table[Segment],MATCH(Table35[[#This Row],[ProductID]],Product_Table[ProductID],0))</f>
        <v>Extreme</v>
      </c>
      <c r="M118" s="4">
        <f>INDEX(Product_Table[ManufacturerID],MATCH(Table35[[#This Row],[ProductID]],Product_Table[ProductID],0))</f>
        <v>8</v>
      </c>
      <c r="N118" s="4" t="str">
        <f>INDEX(Manufacturer_Table[Manufacturer Name],MATCH(Table35[[#This Row],[ManufacturerID]],Manufacturer_Table[ManufacturerID],0))</f>
        <v>Natura</v>
      </c>
      <c r="O118" s="4" t="str">
        <f>INDEX(Location_Table[State],MATCH(Table35[[#This Row],[Zip]],Location_Table[Zip],0))</f>
        <v>Manitoba</v>
      </c>
    </row>
    <row r="119" spans="1:15" x14ac:dyDescent="0.3">
      <c r="A119">
        <v>939</v>
      </c>
      <c r="B119" s="2">
        <v>42122</v>
      </c>
      <c r="C119" s="2" t="str">
        <f>TEXT(Table35[[#This Row],[Date]],"YYYY")</f>
        <v>2015</v>
      </c>
      <c r="D119" s="2" t="str">
        <f>TEXT(Table35[[#This Row],[Date]],"MMMM")</f>
        <v>April</v>
      </c>
      <c r="E119" s="2" t="str">
        <f>TEXT(Table35[[#This Row],[Date]],"DDDD")</f>
        <v>Tuesday</v>
      </c>
      <c r="F119" t="s">
        <v>1229</v>
      </c>
      <c r="G119">
        <v>1</v>
      </c>
      <c r="H119" s="3">
        <v>4409.37</v>
      </c>
      <c r="I119" t="s">
        <v>20</v>
      </c>
      <c r="J119" t="str">
        <f>INDEX(Product_Table[Product Name],MATCH(Table35[[#This Row],[ProductID]],Product_Table[ProductID],0))</f>
        <v>Natura UC-02</v>
      </c>
      <c r="K119" t="str">
        <f>INDEX(Product_Table[Category],MATCH(Table35[[#This Row],[ProductID]],Product_Table[ProductID],0))</f>
        <v>Urban</v>
      </c>
      <c r="L119" t="str">
        <f>INDEX(Product_Table[Segment],MATCH(Table35[[#This Row],[ProductID]],Product_Table[ProductID],0))</f>
        <v>Convenience</v>
      </c>
      <c r="M119" s="4">
        <f>INDEX(Product_Table[ManufacturerID],MATCH(Table35[[#This Row],[ProductID]],Product_Table[ProductID],0))</f>
        <v>8</v>
      </c>
      <c r="N119" s="4" t="str">
        <f>INDEX(Manufacturer_Table[Manufacturer Name],MATCH(Table35[[#This Row],[ManufacturerID]],Manufacturer_Table[ManufacturerID],0))</f>
        <v>Natura</v>
      </c>
      <c r="O119" s="4" t="str">
        <f>INDEX(Location_Table[State],MATCH(Table35[[#This Row],[Zip]],Location_Table[Zip],0))</f>
        <v>Manitoba</v>
      </c>
    </row>
    <row r="120" spans="1:15" x14ac:dyDescent="0.3">
      <c r="A120">
        <v>945</v>
      </c>
      <c r="B120" s="2">
        <v>42122</v>
      </c>
      <c r="C120" s="2" t="str">
        <f>TEXT(Table35[[#This Row],[Date]],"YYYY")</f>
        <v>2015</v>
      </c>
      <c r="D120" s="2" t="str">
        <f>TEXT(Table35[[#This Row],[Date]],"MMMM")</f>
        <v>April</v>
      </c>
      <c r="E120" s="2" t="str">
        <f>TEXT(Table35[[#This Row],[Date]],"DDDD")</f>
        <v>Tuesday</v>
      </c>
      <c r="F120" t="s">
        <v>1229</v>
      </c>
      <c r="G120">
        <v>1</v>
      </c>
      <c r="H120" s="3">
        <v>8189.37</v>
      </c>
      <c r="I120" t="s">
        <v>20</v>
      </c>
      <c r="J120" t="str">
        <f>INDEX(Product_Table[Product Name],MATCH(Table35[[#This Row],[ProductID]],Product_Table[ProductID],0))</f>
        <v>Natura UC-08</v>
      </c>
      <c r="K120" t="str">
        <f>INDEX(Product_Table[Category],MATCH(Table35[[#This Row],[ProductID]],Product_Table[ProductID],0))</f>
        <v>Urban</v>
      </c>
      <c r="L120" t="str">
        <f>INDEX(Product_Table[Segment],MATCH(Table35[[#This Row],[ProductID]],Product_Table[ProductID],0))</f>
        <v>Convenience</v>
      </c>
      <c r="M120" s="4">
        <f>INDEX(Product_Table[ManufacturerID],MATCH(Table35[[#This Row],[ProductID]],Product_Table[ProductID],0))</f>
        <v>8</v>
      </c>
      <c r="N120" s="4" t="str">
        <f>INDEX(Manufacturer_Table[Manufacturer Name],MATCH(Table35[[#This Row],[ManufacturerID]],Manufacturer_Table[ManufacturerID],0))</f>
        <v>Natura</v>
      </c>
      <c r="O120" s="4" t="str">
        <f>INDEX(Location_Table[State],MATCH(Table35[[#This Row],[Zip]],Location_Table[Zip],0))</f>
        <v>Manitoba</v>
      </c>
    </row>
    <row r="121" spans="1:15" x14ac:dyDescent="0.3">
      <c r="A121">
        <v>1019</v>
      </c>
      <c r="B121" s="2">
        <v>42122</v>
      </c>
      <c r="C121" s="2" t="str">
        <f>TEXT(Table35[[#This Row],[Date]],"YYYY")</f>
        <v>2015</v>
      </c>
      <c r="D121" s="2" t="str">
        <f>TEXT(Table35[[#This Row],[Date]],"MMMM")</f>
        <v>April</v>
      </c>
      <c r="E121" s="2" t="str">
        <f>TEXT(Table35[[#This Row],[Date]],"DDDD")</f>
        <v>Tuesday</v>
      </c>
      <c r="F121" t="s">
        <v>825</v>
      </c>
      <c r="G121">
        <v>1</v>
      </c>
      <c r="H121" s="3">
        <v>2834.37</v>
      </c>
      <c r="I121" t="s">
        <v>20</v>
      </c>
      <c r="J121" t="str">
        <f>INDEX(Product_Table[Product Name],MATCH(Table35[[#This Row],[ProductID]],Product_Table[ProductID],0))</f>
        <v>Natura YY-20</v>
      </c>
      <c r="K121" t="str">
        <f>INDEX(Product_Table[Category],MATCH(Table35[[#This Row],[ProductID]],Product_Table[ProductID],0))</f>
        <v>Youth</v>
      </c>
      <c r="L121" t="str">
        <f>INDEX(Product_Table[Segment],MATCH(Table35[[#This Row],[ProductID]],Product_Table[ProductID],0))</f>
        <v>Youth</v>
      </c>
      <c r="M121" s="4">
        <f>INDEX(Product_Table[ManufacturerID],MATCH(Table35[[#This Row],[ProductID]],Product_Table[ProductID],0))</f>
        <v>8</v>
      </c>
      <c r="N121" s="4" t="str">
        <f>INDEX(Manufacturer_Table[Manufacturer Name],MATCH(Table35[[#This Row],[ManufacturerID]],Manufacturer_Table[ManufacturerID],0))</f>
        <v>Natura</v>
      </c>
      <c r="O121" s="4" t="str">
        <f>INDEX(Location_Table[State],MATCH(Table35[[#This Row],[Zip]],Location_Table[Zip],0))</f>
        <v>Ontario</v>
      </c>
    </row>
    <row r="122" spans="1:15" x14ac:dyDescent="0.3">
      <c r="A122">
        <v>579</v>
      </c>
      <c r="B122" s="2">
        <v>42079</v>
      </c>
      <c r="C122" s="2" t="str">
        <f>TEXT(Table35[[#This Row],[Date]],"YYYY")</f>
        <v>2015</v>
      </c>
      <c r="D122" s="2" t="str">
        <f>TEXT(Table35[[#This Row],[Date]],"MMMM")</f>
        <v>March</v>
      </c>
      <c r="E122" s="2" t="str">
        <f>TEXT(Table35[[#This Row],[Date]],"DDDD")</f>
        <v>Monday</v>
      </c>
      <c r="F122" t="s">
        <v>1220</v>
      </c>
      <c r="G122">
        <v>1</v>
      </c>
      <c r="H122" s="3">
        <v>15938.37</v>
      </c>
      <c r="I122" t="s">
        <v>20</v>
      </c>
      <c r="J122" t="str">
        <f>INDEX(Product_Table[Product Name],MATCH(Table35[[#This Row],[ProductID]],Product_Table[ProductID],0))</f>
        <v>Maximus UC-44</v>
      </c>
      <c r="K122" t="str">
        <f>INDEX(Product_Table[Category],MATCH(Table35[[#This Row],[ProductID]],Product_Table[ProductID],0))</f>
        <v>Urban</v>
      </c>
      <c r="L122" t="str">
        <f>INDEX(Product_Table[Segment],MATCH(Table35[[#This Row],[ProductID]],Product_Table[ProductID],0))</f>
        <v>Convenience</v>
      </c>
      <c r="M122" s="4">
        <f>INDEX(Product_Table[ManufacturerID],MATCH(Table35[[#This Row],[ProductID]],Product_Table[ProductID],0))</f>
        <v>7</v>
      </c>
      <c r="N122" s="4" t="str">
        <f>INDEX(Manufacturer_Table[Manufacturer Name],MATCH(Table35[[#This Row],[ManufacturerID]],Manufacturer_Table[ManufacturerID],0))</f>
        <v>VanArsdel</v>
      </c>
      <c r="O122" s="4" t="str">
        <f>INDEX(Location_Table[State],MATCH(Table35[[#This Row],[Zip]],Location_Table[Zip],0))</f>
        <v>Manitoba</v>
      </c>
    </row>
    <row r="123" spans="1:15" x14ac:dyDescent="0.3">
      <c r="A123">
        <v>760</v>
      </c>
      <c r="B123" s="2">
        <v>42100</v>
      </c>
      <c r="C123" s="2" t="str">
        <f>TEXT(Table35[[#This Row],[Date]],"YYYY")</f>
        <v>2015</v>
      </c>
      <c r="D123" s="2" t="str">
        <f>TEXT(Table35[[#This Row],[Date]],"MMMM")</f>
        <v>April</v>
      </c>
      <c r="E123" s="2" t="str">
        <f>TEXT(Table35[[#This Row],[Date]],"DDDD")</f>
        <v>Monday</v>
      </c>
      <c r="F123" t="s">
        <v>994</v>
      </c>
      <c r="G123">
        <v>1</v>
      </c>
      <c r="H123" s="3">
        <v>1983.87</v>
      </c>
      <c r="I123" t="s">
        <v>20</v>
      </c>
      <c r="J123" t="str">
        <f>INDEX(Product_Table[Product Name],MATCH(Table35[[#This Row],[ProductID]],Product_Table[ProductID],0))</f>
        <v>Natura RP-48</v>
      </c>
      <c r="K123" t="str">
        <f>INDEX(Product_Table[Category],MATCH(Table35[[#This Row],[ProductID]],Product_Table[ProductID],0))</f>
        <v>Rural</v>
      </c>
      <c r="L123" t="str">
        <f>INDEX(Product_Table[Segment],MATCH(Table35[[#This Row],[ProductID]],Product_Table[ProductID],0))</f>
        <v>Productivity</v>
      </c>
      <c r="M123" s="4">
        <f>INDEX(Product_Table[ManufacturerID],MATCH(Table35[[#This Row],[ProductID]],Product_Table[ProductID],0))</f>
        <v>8</v>
      </c>
      <c r="N123" s="4" t="str">
        <f>INDEX(Manufacturer_Table[Manufacturer Name],MATCH(Table35[[#This Row],[ManufacturerID]],Manufacturer_Table[ManufacturerID],0))</f>
        <v>Natura</v>
      </c>
      <c r="O123" s="4" t="str">
        <f>INDEX(Location_Table[State],MATCH(Table35[[#This Row],[Zip]],Location_Table[Zip],0))</f>
        <v>Ontario</v>
      </c>
    </row>
    <row r="124" spans="1:15" x14ac:dyDescent="0.3">
      <c r="A124">
        <v>556</v>
      </c>
      <c r="B124" s="2">
        <v>42079</v>
      </c>
      <c r="C124" s="2" t="str">
        <f>TEXT(Table35[[#This Row],[Date]],"YYYY")</f>
        <v>2015</v>
      </c>
      <c r="D124" s="2" t="str">
        <f>TEXT(Table35[[#This Row],[Date]],"MMMM")</f>
        <v>March</v>
      </c>
      <c r="E124" s="2" t="str">
        <f>TEXT(Table35[[#This Row],[Date]],"DDDD")</f>
        <v>Monday</v>
      </c>
      <c r="F124" t="s">
        <v>1219</v>
      </c>
      <c r="G124">
        <v>1</v>
      </c>
      <c r="H124" s="3">
        <v>10268.370000000001</v>
      </c>
      <c r="I124" t="s">
        <v>20</v>
      </c>
      <c r="J124" t="str">
        <f>INDEX(Product_Table[Product Name],MATCH(Table35[[#This Row],[ProductID]],Product_Table[ProductID],0))</f>
        <v>Maximus UC-21</v>
      </c>
      <c r="K124" t="str">
        <f>INDEX(Product_Table[Category],MATCH(Table35[[#This Row],[ProductID]],Product_Table[ProductID],0))</f>
        <v>Urban</v>
      </c>
      <c r="L124" t="str">
        <f>INDEX(Product_Table[Segment],MATCH(Table35[[#This Row],[ProductID]],Product_Table[ProductID],0))</f>
        <v>Convenience</v>
      </c>
      <c r="M124" s="4">
        <f>INDEX(Product_Table[ManufacturerID],MATCH(Table35[[#This Row],[ProductID]],Product_Table[ProductID],0))</f>
        <v>7</v>
      </c>
      <c r="N124" s="4" t="str">
        <f>INDEX(Manufacturer_Table[Manufacturer Name],MATCH(Table35[[#This Row],[ManufacturerID]],Manufacturer_Table[ManufacturerID],0))</f>
        <v>VanArsdel</v>
      </c>
      <c r="O124" s="4" t="str">
        <f>INDEX(Location_Table[State],MATCH(Table35[[#This Row],[Zip]],Location_Table[Zip],0))</f>
        <v>Manitoba</v>
      </c>
    </row>
    <row r="125" spans="1:15" x14ac:dyDescent="0.3">
      <c r="A125">
        <v>491</v>
      </c>
      <c r="B125" s="2">
        <v>42038</v>
      </c>
      <c r="C125" s="2" t="str">
        <f>TEXT(Table35[[#This Row],[Date]],"YYYY")</f>
        <v>2015</v>
      </c>
      <c r="D125" s="2" t="str">
        <f>TEXT(Table35[[#This Row],[Date]],"MMMM")</f>
        <v>February</v>
      </c>
      <c r="E125" s="2" t="str">
        <f>TEXT(Table35[[#This Row],[Date]],"DDDD")</f>
        <v>Tuesday</v>
      </c>
      <c r="F125" t="s">
        <v>994</v>
      </c>
      <c r="G125">
        <v>1</v>
      </c>
      <c r="H125" s="3">
        <v>10709.37</v>
      </c>
      <c r="I125" t="s">
        <v>20</v>
      </c>
      <c r="J125" t="str">
        <f>INDEX(Product_Table[Product Name],MATCH(Table35[[#This Row],[ProductID]],Product_Table[ProductID],0))</f>
        <v>Maximus UM-96</v>
      </c>
      <c r="K125" t="str">
        <f>INDEX(Product_Table[Category],MATCH(Table35[[#This Row],[ProductID]],Product_Table[ProductID],0))</f>
        <v>Urban</v>
      </c>
      <c r="L125" t="str">
        <f>INDEX(Product_Table[Segment],MATCH(Table35[[#This Row],[ProductID]],Product_Table[ProductID],0))</f>
        <v>Moderation</v>
      </c>
      <c r="M125" s="4">
        <f>INDEX(Product_Table[ManufacturerID],MATCH(Table35[[#This Row],[ProductID]],Product_Table[ProductID],0))</f>
        <v>7</v>
      </c>
      <c r="N125" s="4" t="str">
        <f>INDEX(Manufacturer_Table[Manufacturer Name],MATCH(Table35[[#This Row],[ManufacturerID]],Manufacturer_Table[ManufacturerID],0))</f>
        <v>VanArsdel</v>
      </c>
      <c r="O125" s="4" t="str">
        <f>INDEX(Location_Table[State],MATCH(Table35[[#This Row],[Zip]],Location_Table[Zip],0))</f>
        <v>Ontario</v>
      </c>
    </row>
    <row r="126" spans="1:15" x14ac:dyDescent="0.3">
      <c r="A126">
        <v>407</v>
      </c>
      <c r="B126" s="2">
        <v>42038</v>
      </c>
      <c r="C126" s="2" t="str">
        <f>TEXT(Table35[[#This Row],[Date]],"YYYY")</f>
        <v>2015</v>
      </c>
      <c r="D126" s="2" t="str">
        <f>TEXT(Table35[[#This Row],[Date]],"MMMM")</f>
        <v>February</v>
      </c>
      <c r="E126" s="2" t="str">
        <f>TEXT(Table35[[#This Row],[Date]],"DDDD")</f>
        <v>Tuesday</v>
      </c>
      <c r="F126" t="s">
        <v>983</v>
      </c>
      <c r="G126">
        <v>1</v>
      </c>
      <c r="H126" s="3">
        <v>20505.87</v>
      </c>
      <c r="I126" t="s">
        <v>20</v>
      </c>
      <c r="J126" t="str">
        <f>INDEX(Product_Table[Product Name],MATCH(Table35[[#This Row],[ProductID]],Product_Table[ProductID],0))</f>
        <v>Maximus UM-12</v>
      </c>
      <c r="K126" t="str">
        <f>INDEX(Product_Table[Category],MATCH(Table35[[#This Row],[ProductID]],Product_Table[ProductID],0))</f>
        <v>Urban</v>
      </c>
      <c r="L126" t="str">
        <f>INDEX(Product_Table[Segment],MATCH(Table35[[#This Row],[ProductID]],Product_Table[ProductID],0))</f>
        <v>Moderation</v>
      </c>
      <c r="M126" s="4">
        <f>INDEX(Product_Table[ManufacturerID],MATCH(Table35[[#This Row],[ProductID]],Product_Table[ProductID],0))</f>
        <v>7</v>
      </c>
      <c r="N126" s="4" t="str">
        <f>INDEX(Manufacturer_Table[Manufacturer Name],MATCH(Table35[[#This Row],[ManufacturerID]],Manufacturer_Table[ManufacturerID],0))</f>
        <v>VanArsdel</v>
      </c>
      <c r="O126" s="4" t="str">
        <f>INDEX(Location_Table[State],MATCH(Table35[[#This Row],[Zip]],Location_Table[Zip],0))</f>
        <v>Ontario</v>
      </c>
    </row>
    <row r="127" spans="1:15" x14ac:dyDescent="0.3">
      <c r="A127">
        <v>496</v>
      </c>
      <c r="B127" s="2">
        <v>42038</v>
      </c>
      <c r="C127" s="2" t="str">
        <f>TEXT(Table35[[#This Row],[Date]],"YYYY")</f>
        <v>2015</v>
      </c>
      <c r="D127" s="2" t="str">
        <f>TEXT(Table35[[#This Row],[Date]],"MMMM")</f>
        <v>February</v>
      </c>
      <c r="E127" s="2" t="str">
        <f>TEXT(Table35[[#This Row],[Date]],"DDDD")</f>
        <v>Tuesday</v>
      </c>
      <c r="F127" t="s">
        <v>843</v>
      </c>
      <c r="G127">
        <v>1</v>
      </c>
      <c r="H127" s="3">
        <v>11147.85</v>
      </c>
      <c r="I127" t="s">
        <v>20</v>
      </c>
      <c r="J127" t="str">
        <f>INDEX(Product_Table[Product Name],MATCH(Table35[[#This Row],[ProductID]],Product_Table[ProductID],0))</f>
        <v>Maximus UM-01</v>
      </c>
      <c r="K127" t="str">
        <f>INDEX(Product_Table[Category],MATCH(Table35[[#This Row],[ProductID]],Product_Table[ProductID],0))</f>
        <v>Urban</v>
      </c>
      <c r="L127" t="str">
        <f>INDEX(Product_Table[Segment],MATCH(Table35[[#This Row],[ProductID]],Product_Table[ProductID],0))</f>
        <v>Moderation</v>
      </c>
      <c r="M127" s="4">
        <f>INDEX(Product_Table[ManufacturerID],MATCH(Table35[[#This Row],[ProductID]],Product_Table[ProductID],0))</f>
        <v>7</v>
      </c>
      <c r="N127" s="4" t="str">
        <f>INDEX(Manufacturer_Table[Manufacturer Name],MATCH(Table35[[#This Row],[ManufacturerID]],Manufacturer_Table[ManufacturerID],0))</f>
        <v>VanArsdel</v>
      </c>
      <c r="O127" s="4" t="str">
        <f>INDEX(Location_Table[State],MATCH(Table35[[#This Row],[Zip]],Location_Table[Zip],0))</f>
        <v>Ontario</v>
      </c>
    </row>
    <row r="128" spans="1:15" x14ac:dyDescent="0.3">
      <c r="A128">
        <v>438</v>
      </c>
      <c r="B128" s="2">
        <v>42039</v>
      </c>
      <c r="C128" s="2" t="str">
        <f>TEXT(Table35[[#This Row],[Date]],"YYYY")</f>
        <v>2015</v>
      </c>
      <c r="D128" s="2" t="str">
        <f>TEXT(Table35[[#This Row],[Date]],"MMMM")</f>
        <v>February</v>
      </c>
      <c r="E128" s="2" t="str">
        <f>TEXT(Table35[[#This Row],[Date]],"DDDD")</f>
        <v>Wednesday</v>
      </c>
      <c r="F128" t="s">
        <v>839</v>
      </c>
      <c r="G128">
        <v>1</v>
      </c>
      <c r="H128" s="3">
        <v>11969.37</v>
      </c>
      <c r="I128" t="s">
        <v>20</v>
      </c>
      <c r="J128" t="str">
        <f>INDEX(Product_Table[Product Name],MATCH(Table35[[#This Row],[ProductID]],Product_Table[ProductID],0))</f>
        <v>Maximus UM-43</v>
      </c>
      <c r="K128" t="str">
        <f>INDEX(Product_Table[Category],MATCH(Table35[[#This Row],[ProductID]],Product_Table[ProductID],0))</f>
        <v>Urban</v>
      </c>
      <c r="L128" t="str">
        <f>INDEX(Product_Table[Segment],MATCH(Table35[[#This Row],[ProductID]],Product_Table[ProductID],0))</f>
        <v>Moderation</v>
      </c>
      <c r="M128" s="4">
        <f>INDEX(Product_Table[ManufacturerID],MATCH(Table35[[#This Row],[ProductID]],Product_Table[ProductID],0))</f>
        <v>7</v>
      </c>
      <c r="N128" s="4" t="str">
        <f>INDEX(Manufacturer_Table[Manufacturer Name],MATCH(Table35[[#This Row],[ManufacturerID]],Manufacturer_Table[ManufacturerID],0))</f>
        <v>VanArsdel</v>
      </c>
      <c r="O128" s="4" t="str">
        <f>INDEX(Location_Table[State],MATCH(Table35[[#This Row],[Zip]],Location_Table[Zip],0))</f>
        <v>Ontario</v>
      </c>
    </row>
    <row r="129" spans="1:15" x14ac:dyDescent="0.3">
      <c r="A129">
        <v>907</v>
      </c>
      <c r="B129" s="2">
        <v>42040</v>
      </c>
      <c r="C129" s="2" t="str">
        <f>TEXT(Table35[[#This Row],[Date]],"YYYY")</f>
        <v>2015</v>
      </c>
      <c r="D129" s="2" t="str">
        <f>TEXT(Table35[[#This Row],[Date]],"MMMM")</f>
        <v>February</v>
      </c>
      <c r="E129" s="2" t="str">
        <f>TEXT(Table35[[#This Row],[Date]],"DDDD")</f>
        <v>Thursday</v>
      </c>
      <c r="F129" t="s">
        <v>832</v>
      </c>
      <c r="G129">
        <v>1</v>
      </c>
      <c r="H129" s="3">
        <v>7307.37</v>
      </c>
      <c r="I129" t="s">
        <v>20</v>
      </c>
      <c r="J129" t="str">
        <f>INDEX(Product_Table[Product Name],MATCH(Table35[[#This Row],[ProductID]],Product_Table[ProductID],0))</f>
        <v>Natura UE-16</v>
      </c>
      <c r="K129" t="str">
        <f>INDEX(Product_Table[Category],MATCH(Table35[[#This Row],[ProductID]],Product_Table[ProductID],0))</f>
        <v>Urban</v>
      </c>
      <c r="L129" t="str">
        <f>INDEX(Product_Table[Segment],MATCH(Table35[[#This Row],[ProductID]],Product_Table[ProductID],0))</f>
        <v>Extreme</v>
      </c>
      <c r="M129" s="4">
        <f>INDEX(Product_Table[ManufacturerID],MATCH(Table35[[#This Row],[ProductID]],Product_Table[ProductID],0))</f>
        <v>8</v>
      </c>
      <c r="N129" s="4" t="str">
        <f>INDEX(Manufacturer_Table[Manufacturer Name],MATCH(Table35[[#This Row],[ManufacturerID]],Manufacturer_Table[ManufacturerID],0))</f>
        <v>Natura</v>
      </c>
      <c r="O129" s="4" t="str">
        <f>INDEX(Location_Table[State],MATCH(Table35[[#This Row],[Zip]],Location_Table[Zip],0))</f>
        <v>Ontario</v>
      </c>
    </row>
    <row r="130" spans="1:15" x14ac:dyDescent="0.3">
      <c r="A130">
        <v>1134</v>
      </c>
      <c r="B130" s="2">
        <v>42012</v>
      </c>
      <c r="C130" s="2" t="str">
        <f>TEXT(Table35[[#This Row],[Date]],"YYYY")</f>
        <v>2015</v>
      </c>
      <c r="D130" s="2" t="str">
        <f>TEXT(Table35[[#This Row],[Date]],"MMMM")</f>
        <v>January</v>
      </c>
      <c r="E130" s="2" t="str">
        <f>TEXT(Table35[[#This Row],[Date]],"DDDD")</f>
        <v>Thursday</v>
      </c>
      <c r="F130" t="s">
        <v>842</v>
      </c>
      <c r="G130">
        <v>1</v>
      </c>
      <c r="H130" s="3">
        <v>10583.37</v>
      </c>
      <c r="I130" t="s">
        <v>20</v>
      </c>
      <c r="J130" t="str">
        <f>INDEX(Product_Table[Product Name],MATCH(Table35[[#This Row],[ProductID]],Product_Table[ProductID],0))</f>
        <v>Pirum UM-11</v>
      </c>
      <c r="K130" t="str">
        <f>INDEX(Product_Table[Category],MATCH(Table35[[#This Row],[ProductID]],Product_Table[ProductID],0))</f>
        <v>Urban</v>
      </c>
      <c r="L130" t="str">
        <f>INDEX(Product_Table[Segment],MATCH(Table35[[#This Row],[ProductID]],Product_Table[ProductID],0))</f>
        <v>Moderation</v>
      </c>
      <c r="M130" s="4">
        <f>INDEX(Product_Table[ManufacturerID],MATCH(Table35[[#This Row],[ProductID]],Product_Table[ProductID],0))</f>
        <v>10</v>
      </c>
      <c r="N130" s="4" t="str">
        <f>INDEX(Manufacturer_Table[Manufacturer Name],MATCH(Table35[[#This Row],[ManufacturerID]],Manufacturer_Table[ManufacturerID],0))</f>
        <v>Pirum</v>
      </c>
      <c r="O130" s="4" t="str">
        <f>INDEX(Location_Table[State],MATCH(Table35[[#This Row],[Zip]],Location_Table[Zip],0))</f>
        <v>Ontario</v>
      </c>
    </row>
    <row r="131" spans="1:15" x14ac:dyDescent="0.3">
      <c r="A131">
        <v>26</v>
      </c>
      <c r="B131" s="2">
        <v>42012</v>
      </c>
      <c r="C131" s="2" t="str">
        <f>TEXT(Table35[[#This Row],[Date]],"YYYY")</f>
        <v>2015</v>
      </c>
      <c r="D131" s="2" t="str">
        <f>TEXT(Table35[[#This Row],[Date]],"MMMM")</f>
        <v>January</v>
      </c>
      <c r="E131" s="2" t="str">
        <f>TEXT(Table35[[#This Row],[Date]],"DDDD")</f>
        <v>Thursday</v>
      </c>
      <c r="F131" t="s">
        <v>969</v>
      </c>
      <c r="G131">
        <v>1</v>
      </c>
      <c r="H131" s="3">
        <v>9292.5</v>
      </c>
      <c r="I131" t="s">
        <v>20</v>
      </c>
      <c r="J131" t="str">
        <f>INDEX(Product_Table[Product Name],MATCH(Table35[[#This Row],[ProductID]],Product_Table[ProductID],0))</f>
        <v>Abbas MA-26</v>
      </c>
      <c r="K131" t="str">
        <f>INDEX(Product_Table[Category],MATCH(Table35[[#This Row],[ProductID]],Product_Table[ProductID],0))</f>
        <v>Mix</v>
      </c>
      <c r="L131" t="str">
        <f>INDEX(Product_Table[Segment],MATCH(Table35[[#This Row],[ProductID]],Product_Table[ProductID],0))</f>
        <v>All Season</v>
      </c>
      <c r="M131" s="4">
        <f>INDEX(Product_Table[ManufacturerID],MATCH(Table35[[#This Row],[ProductID]],Product_Table[ProductID],0))</f>
        <v>1</v>
      </c>
      <c r="N131" s="4" t="str">
        <f>INDEX(Manufacturer_Table[Manufacturer Name],MATCH(Table35[[#This Row],[ManufacturerID]],Manufacturer_Table[ManufacturerID],0))</f>
        <v>Abbas</v>
      </c>
      <c r="O131" s="4" t="str">
        <f>INDEX(Location_Table[State],MATCH(Table35[[#This Row],[Zip]],Location_Table[Zip],0))</f>
        <v>Ontario</v>
      </c>
    </row>
    <row r="132" spans="1:15" x14ac:dyDescent="0.3">
      <c r="A132">
        <v>996</v>
      </c>
      <c r="B132" s="2">
        <v>42013</v>
      </c>
      <c r="C132" s="2" t="str">
        <f>TEXT(Table35[[#This Row],[Date]],"YYYY")</f>
        <v>2015</v>
      </c>
      <c r="D132" s="2" t="str">
        <f>TEXT(Table35[[#This Row],[Date]],"MMMM")</f>
        <v>January</v>
      </c>
      <c r="E132" s="2" t="str">
        <f>TEXT(Table35[[#This Row],[Date]],"DDDD")</f>
        <v>Friday</v>
      </c>
      <c r="F132" t="s">
        <v>1220</v>
      </c>
      <c r="G132">
        <v>1</v>
      </c>
      <c r="H132" s="3">
        <v>8630.3700000000008</v>
      </c>
      <c r="I132" t="s">
        <v>20</v>
      </c>
      <c r="J132" t="str">
        <f>INDEX(Product_Table[Product Name],MATCH(Table35[[#This Row],[ProductID]],Product_Table[ProductID],0))</f>
        <v>Natura UC-59</v>
      </c>
      <c r="K132" t="str">
        <f>INDEX(Product_Table[Category],MATCH(Table35[[#This Row],[ProductID]],Product_Table[ProductID],0))</f>
        <v>Urban</v>
      </c>
      <c r="L132" t="str">
        <f>INDEX(Product_Table[Segment],MATCH(Table35[[#This Row],[ProductID]],Product_Table[ProductID],0))</f>
        <v>Convenience</v>
      </c>
      <c r="M132" s="4">
        <f>INDEX(Product_Table[ManufacturerID],MATCH(Table35[[#This Row],[ProductID]],Product_Table[ProductID],0))</f>
        <v>8</v>
      </c>
      <c r="N132" s="4" t="str">
        <f>INDEX(Manufacturer_Table[Manufacturer Name],MATCH(Table35[[#This Row],[ManufacturerID]],Manufacturer_Table[ManufacturerID],0))</f>
        <v>Natura</v>
      </c>
      <c r="O132" s="4" t="str">
        <f>INDEX(Location_Table[State],MATCH(Table35[[#This Row],[Zip]],Location_Table[Zip],0))</f>
        <v>Manitoba</v>
      </c>
    </row>
    <row r="133" spans="1:15" x14ac:dyDescent="0.3">
      <c r="A133">
        <v>2361</v>
      </c>
      <c r="B133" s="2">
        <v>42013</v>
      </c>
      <c r="C133" s="2" t="str">
        <f>TEXT(Table35[[#This Row],[Date]],"YYYY")</f>
        <v>2015</v>
      </c>
      <c r="D133" s="2" t="str">
        <f>TEXT(Table35[[#This Row],[Date]],"MMMM")</f>
        <v>January</v>
      </c>
      <c r="E133" s="2" t="str">
        <f>TEXT(Table35[[#This Row],[Date]],"DDDD")</f>
        <v>Friday</v>
      </c>
      <c r="F133" t="s">
        <v>952</v>
      </c>
      <c r="G133">
        <v>1</v>
      </c>
      <c r="H133" s="3">
        <v>7238.7</v>
      </c>
      <c r="I133" t="s">
        <v>20</v>
      </c>
      <c r="J133" t="str">
        <f>INDEX(Product_Table[Product Name],MATCH(Table35[[#This Row],[ProductID]],Product_Table[ProductID],0))</f>
        <v>Aliqui UC-09</v>
      </c>
      <c r="K133" t="str">
        <f>INDEX(Product_Table[Category],MATCH(Table35[[#This Row],[ProductID]],Product_Table[ProductID],0))</f>
        <v>Urban</v>
      </c>
      <c r="L133" t="str">
        <f>INDEX(Product_Table[Segment],MATCH(Table35[[#This Row],[ProductID]],Product_Table[ProductID],0))</f>
        <v>Convenience</v>
      </c>
      <c r="M133" s="4">
        <f>INDEX(Product_Table[ManufacturerID],MATCH(Table35[[#This Row],[ProductID]],Product_Table[ProductID],0))</f>
        <v>2</v>
      </c>
      <c r="N133" s="4" t="str">
        <f>INDEX(Manufacturer_Table[Manufacturer Name],MATCH(Table35[[#This Row],[ManufacturerID]],Manufacturer_Table[ManufacturerID],0))</f>
        <v>Aliqui</v>
      </c>
      <c r="O133" s="4" t="str">
        <f>INDEX(Location_Table[State],MATCH(Table35[[#This Row],[Zip]],Location_Table[Zip],0))</f>
        <v>Ontario</v>
      </c>
    </row>
    <row r="134" spans="1:15" x14ac:dyDescent="0.3">
      <c r="A134">
        <v>529</v>
      </c>
      <c r="B134" s="2">
        <v>42015</v>
      </c>
      <c r="C134" s="2" t="str">
        <f>TEXT(Table35[[#This Row],[Date]],"YYYY")</f>
        <v>2015</v>
      </c>
      <c r="D134" s="2" t="str">
        <f>TEXT(Table35[[#This Row],[Date]],"MMMM")</f>
        <v>January</v>
      </c>
      <c r="E134" s="2" t="str">
        <f>TEXT(Table35[[#This Row],[Date]],"DDDD")</f>
        <v>Sunday</v>
      </c>
      <c r="F134" t="s">
        <v>1230</v>
      </c>
      <c r="G134">
        <v>1</v>
      </c>
      <c r="H134" s="3">
        <v>5669.37</v>
      </c>
      <c r="I134" t="s">
        <v>20</v>
      </c>
      <c r="J134" t="str">
        <f>INDEX(Product_Table[Product Name],MATCH(Table35[[#This Row],[ProductID]],Product_Table[ProductID],0))</f>
        <v>Maximus UE-17</v>
      </c>
      <c r="K134" t="str">
        <f>INDEX(Product_Table[Category],MATCH(Table35[[#This Row],[ProductID]],Product_Table[ProductID],0))</f>
        <v>Urban</v>
      </c>
      <c r="L134" t="str">
        <f>INDEX(Product_Table[Segment],MATCH(Table35[[#This Row],[ProductID]],Product_Table[ProductID],0))</f>
        <v>Extreme</v>
      </c>
      <c r="M134" s="4">
        <f>INDEX(Product_Table[ManufacturerID],MATCH(Table35[[#This Row],[ProductID]],Product_Table[ProductID],0))</f>
        <v>7</v>
      </c>
      <c r="N134" s="4" t="str">
        <f>INDEX(Manufacturer_Table[Manufacturer Name],MATCH(Table35[[#This Row],[ManufacturerID]],Manufacturer_Table[ManufacturerID],0))</f>
        <v>VanArsdel</v>
      </c>
      <c r="O134" s="4" t="str">
        <f>INDEX(Location_Table[State],MATCH(Table35[[#This Row],[Zip]],Location_Table[Zip],0))</f>
        <v>Manitoba</v>
      </c>
    </row>
    <row r="135" spans="1:15" x14ac:dyDescent="0.3">
      <c r="A135">
        <v>107</v>
      </c>
      <c r="B135" s="2">
        <v>42016</v>
      </c>
      <c r="C135" s="2" t="str">
        <f>TEXT(Table35[[#This Row],[Date]],"YYYY")</f>
        <v>2015</v>
      </c>
      <c r="D135" s="2" t="str">
        <f>TEXT(Table35[[#This Row],[Date]],"MMMM")</f>
        <v>January</v>
      </c>
      <c r="E135" s="2" t="str">
        <f>TEXT(Table35[[#This Row],[Date]],"DDDD")</f>
        <v>Monday</v>
      </c>
      <c r="F135" t="s">
        <v>984</v>
      </c>
      <c r="G135">
        <v>1</v>
      </c>
      <c r="H135" s="3">
        <v>6870.15</v>
      </c>
      <c r="I135" t="s">
        <v>20</v>
      </c>
      <c r="J135" t="str">
        <f>INDEX(Product_Table[Product Name],MATCH(Table35[[#This Row],[ProductID]],Product_Table[ProductID],0))</f>
        <v>Abbas UM-34</v>
      </c>
      <c r="K135" t="str">
        <f>INDEX(Product_Table[Category],MATCH(Table35[[#This Row],[ProductID]],Product_Table[ProductID],0))</f>
        <v>Urban</v>
      </c>
      <c r="L135" t="str">
        <f>INDEX(Product_Table[Segment],MATCH(Table35[[#This Row],[ProductID]],Product_Table[ProductID],0))</f>
        <v>Moderation</v>
      </c>
      <c r="M135" s="4">
        <f>INDEX(Product_Table[ManufacturerID],MATCH(Table35[[#This Row],[ProductID]],Product_Table[ProductID],0))</f>
        <v>1</v>
      </c>
      <c r="N135" s="4" t="str">
        <f>INDEX(Manufacturer_Table[Manufacturer Name],MATCH(Table35[[#This Row],[ManufacturerID]],Manufacturer_Table[ManufacturerID],0))</f>
        <v>Abbas</v>
      </c>
      <c r="O135" s="4" t="str">
        <f>INDEX(Location_Table[State],MATCH(Table35[[#This Row],[Zip]],Location_Table[Zip],0))</f>
        <v>Ontario</v>
      </c>
    </row>
    <row r="136" spans="1:15" x14ac:dyDescent="0.3">
      <c r="A136">
        <v>1889</v>
      </c>
      <c r="B136" s="2">
        <v>42095</v>
      </c>
      <c r="C136" s="2" t="str">
        <f>TEXT(Table35[[#This Row],[Date]],"YYYY")</f>
        <v>2015</v>
      </c>
      <c r="D136" s="2" t="str">
        <f>TEXT(Table35[[#This Row],[Date]],"MMMM")</f>
        <v>April</v>
      </c>
      <c r="E136" s="2" t="str">
        <f>TEXT(Table35[[#This Row],[Date]],"DDDD")</f>
        <v>Wednesday</v>
      </c>
      <c r="F136" t="s">
        <v>826</v>
      </c>
      <c r="G136">
        <v>1</v>
      </c>
      <c r="H136" s="3">
        <v>8693.3700000000008</v>
      </c>
      <c r="I136" t="s">
        <v>20</v>
      </c>
      <c r="J136" t="str">
        <f>INDEX(Product_Table[Product Name],MATCH(Table35[[#This Row],[ProductID]],Product_Table[ProductID],0))</f>
        <v>Leo UC-08</v>
      </c>
      <c r="K136" t="str">
        <f>INDEX(Product_Table[Category],MATCH(Table35[[#This Row],[ProductID]],Product_Table[ProductID],0))</f>
        <v>Urban</v>
      </c>
      <c r="L136" t="str">
        <f>INDEX(Product_Table[Segment],MATCH(Table35[[#This Row],[ProductID]],Product_Table[ProductID],0))</f>
        <v>Convenience</v>
      </c>
      <c r="M136" s="4">
        <f>INDEX(Product_Table[ManufacturerID],MATCH(Table35[[#This Row],[ProductID]],Product_Table[ProductID],0))</f>
        <v>6</v>
      </c>
      <c r="N136" s="4" t="str">
        <f>INDEX(Manufacturer_Table[Manufacturer Name],MATCH(Table35[[#This Row],[ManufacturerID]],Manufacturer_Table[ManufacturerID],0))</f>
        <v>Leo</v>
      </c>
      <c r="O136" s="4" t="str">
        <f>INDEX(Location_Table[State],MATCH(Table35[[#This Row],[Zip]],Location_Table[Zip],0))</f>
        <v>Ontario</v>
      </c>
    </row>
    <row r="137" spans="1:15" x14ac:dyDescent="0.3">
      <c r="A137">
        <v>1518</v>
      </c>
      <c r="B137" s="2">
        <v>42102</v>
      </c>
      <c r="C137" s="2" t="str">
        <f>TEXT(Table35[[#This Row],[Date]],"YYYY")</f>
        <v>2015</v>
      </c>
      <c r="D137" s="2" t="str">
        <f>TEXT(Table35[[#This Row],[Date]],"MMMM")</f>
        <v>April</v>
      </c>
      <c r="E137" s="2" t="str">
        <f>TEXT(Table35[[#This Row],[Date]],"DDDD")</f>
        <v>Wednesday</v>
      </c>
      <c r="F137" t="s">
        <v>694</v>
      </c>
      <c r="G137">
        <v>1</v>
      </c>
      <c r="H137" s="3">
        <v>2770.74</v>
      </c>
      <c r="I137" t="s">
        <v>20</v>
      </c>
      <c r="J137" t="str">
        <f>INDEX(Product_Table[Product Name],MATCH(Table35[[#This Row],[ProductID]],Product_Table[ProductID],0))</f>
        <v>Quibus RP-10</v>
      </c>
      <c r="K137" t="str">
        <f>INDEX(Product_Table[Category],MATCH(Table35[[#This Row],[ProductID]],Product_Table[ProductID],0))</f>
        <v>Rural</v>
      </c>
      <c r="L137" t="str">
        <f>INDEX(Product_Table[Segment],MATCH(Table35[[#This Row],[ProductID]],Product_Table[ProductID],0))</f>
        <v>Productivity</v>
      </c>
      <c r="M137" s="4">
        <f>INDEX(Product_Table[ManufacturerID],MATCH(Table35[[#This Row],[ProductID]],Product_Table[ProductID],0))</f>
        <v>12</v>
      </c>
      <c r="N137" s="4" t="str">
        <f>INDEX(Manufacturer_Table[Manufacturer Name],MATCH(Table35[[#This Row],[ManufacturerID]],Manufacturer_Table[ManufacturerID],0))</f>
        <v>Quibus</v>
      </c>
      <c r="O137" s="4" t="str">
        <f>INDEX(Location_Table[State],MATCH(Table35[[#This Row],[Zip]],Location_Table[Zip],0))</f>
        <v>Ontario</v>
      </c>
    </row>
    <row r="138" spans="1:15" x14ac:dyDescent="0.3">
      <c r="A138">
        <v>2368</v>
      </c>
      <c r="B138" s="2">
        <v>42149</v>
      </c>
      <c r="C138" s="2" t="str">
        <f>TEXT(Table35[[#This Row],[Date]],"YYYY")</f>
        <v>2015</v>
      </c>
      <c r="D138" s="2" t="str">
        <f>TEXT(Table35[[#This Row],[Date]],"MMMM")</f>
        <v>May</v>
      </c>
      <c r="E138" s="2" t="str">
        <f>TEXT(Table35[[#This Row],[Date]],"DDDD")</f>
        <v>Monday</v>
      </c>
      <c r="F138" t="s">
        <v>1409</v>
      </c>
      <c r="G138">
        <v>1</v>
      </c>
      <c r="H138" s="3">
        <v>8687.7000000000007</v>
      </c>
      <c r="I138" t="s">
        <v>20</v>
      </c>
      <c r="J138" t="str">
        <f>INDEX(Product_Table[Product Name],MATCH(Table35[[#This Row],[ProductID]],Product_Table[ProductID],0))</f>
        <v>Aliqui UC-16</v>
      </c>
      <c r="K138" t="str">
        <f>INDEX(Product_Table[Category],MATCH(Table35[[#This Row],[ProductID]],Product_Table[ProductID],0))</f>
        <v>Urban</v>
      </c>
      <c r="L138" t="str">
        <f>INDEX(Product_Table[Segment],MATCH(Table35[[#This Row],[ProductID]],Product_Table[ProductID],0))</f>
        <v>Convenience</v>
      </c>
      <c r="M138" s="4">
        <f>INDEX(Product_Table[ManufacturerID],MATCH(Table35[[#This Row],[ProductID]],Product_Table[ProductID],0))</f>
        <v>2</v>
      </c>
      <c r="N138" s="4" t="str">
        <f>INDEX(Manufacturer_Table[Manufacturer Name],MATCH(Table35[[#This Row],[ManufacturerID]],Manufacturer_Table[ManufacturerID],0))</f>
        <v>Aliqui</v>
      </c>
      <c r="O138" s="4" t="str">
        <f>INDEX(Location_Table[State],MATCH(Table35[[#This Row],[Zip]],Location_Table[Zip],0))</f>
        <v>Alberta</v>
      </c>
    </row>
    <row r="139" spans="1:15" x14ac:dyDescent="0.3">
      <c r="A139">
        <v>2369</v>
      </c>
      <c r="B139" s="2">
        <v>42149</v>
      </c>
      <c r="C139" s="2" t="str">
        <f>TEXT(Table35[[#This Row],[Date]],"YYYY")</f>
        <v>2015</v>
      </c>
      <c r="D139" s="2" t="str">
        <f>TEXT(Table35[[#This Row],[Date]],"MMMM")</f>
        <v>May</v>
      </c>
      <c r="E139" s="2" t="str">
        <f>TEXT(Table35[[#This Row],[Date]],"DDDD")</f>
        <v>Monday</v>
      </c>
      <c r="F139" t="s">
        <v>1400</v>
      </c>
      <c r="G139">
        <v>1</v>
      </c>
      <c r="H139" s="3">
        <v>5096.7</v>
      </c>
      <c r="I139" t="s">
        <v>20</v>
      </c>
      <c r="J139" t="str">
        <f>INDEX(Product_Table[Product Name],MATCH(Table35[[#This Row],[ProductID]],Product_Table[ProductID],0))</f>
        <v>Aliqui UC-17</v>
      </c>
      <c r="K139" t="str">
        <f>INDEX(Product_Table[Category],MATCH(Table35[[#This Row],[ProductID]],Product_Table[ProductID],0))</f>
        <v>Urban</v>
      </c>
      <c r="L139" t="str">
        <f>INDEX(Product_Table[Segment],MATCH(Table35[[#This Row],[ProductID]],Product_Table[ProductID],0))</f>
        <v>Convenience</v>
      </c>
      <c r="M139" s="4">
        <f>INDEX(Product_Table[ManufacturerID],MATCH(Table35[[#This Row],[ProductID]],Product_Table[ProductID],0))</f>
        <v>2</v>
      </c>
      <c r="N139" s="4" t="str">
        <f>INDEX(Manufacturer_Table[Manufacturer Name],MATCH(Table35[[#This Row],[ManufacturerID]],Manufacturer_Table[ManufacturerID],0))</f>
        <v>Aliqui</v>
      </c>
      <c r="O139" s="4" t="str">
        <f>INDEX(Location_Table[State],MATCH(Table35[[#This Row],[Zip]],Location_Table[Zip],0))</f>
        <v>Alberta</v>
      </c>
    </row>
    <row r="140" spans="1:15" x14ac:dyDescent="0.3">
      <c r="A140">
        <v>2055</v>
      </c>
      <c r="B140" s="2">
        <v>42155</v>
      </c>
      <c r="C140" s="2" t="str">
        <f>TEXT(Table35[[#This Row],[Date]],"YYYY")</f>
        <v>2015</v>
      </c>
      <c r="D140" s="2" t="str">
        <f>TEXT(Table35[[#This Row],[Date]],"MMMM")</f>
        <v>May</v>
      </c>
      <c r="E140" s="2" t="str">
        <f>TEXT(Table35[[#This Row],[Date]],"DDDD")</f>
        <v>Sunday</v>
      </c>
      <c r="F140" t="s">
        <v>1400</v>
      </c>
      <c r="G140">
        <v>1</v>
      </c>
      <c r="H140" s="3">
        <v>7874.37</v>
      </c>
      <c r="I140" t="s">
        <v>20</v>
      </c>
      <c r="J140" t="str">
        <f>INDEX(Product_Table[Product Name],MATCH(Table35[[#This Row],[ProductID]],Product_Table[ProductID],0))</f>
        <v>Currus UE-15</v>
      </c>
      <c r="K140" t="str">
        <f>INDEX(Product_Table[Category],MATCH(Table35[[#This Row],[ProductID]],Product_Table[ProductID],0))</f>
        <v>Urban</v>
      </c>
      <c r="L140" t="str">
        <f>INDEX(Product_Table[Segment],MATCH(Table35[[#This Row],[ProductID]],Product_Table[ProductID],0))</f>
        <v>Extreme</v>
      </c>
      <c r="M140" s="4">
        <f>INDEX(Product_Table[ManufacturerID],MATCH(Table35[[#This Row],[ProductID]],Product_Table[ProductID],0))</f>
        <v>4</v>
      </c>
      <c r="N140" s="4" t="str">
        <f>INDEX(Manufacturer_Table[Manufacturer Name],MATCH(Table35[[#This Row],[ManufacturerID]],Manufacturer_Table[ManufacturerID],0))</f>
        <v>Currus</v>
      </c>
      <c r="O140" s="4" t="str">
        <f>INDEX(Location_Table[State],MATCH(Table35[[#This Row],[Zip]],Location_Table[Zip],0))</f>
        <v>Alberta</v>
      </c>
    </row>
    <row r="141" spans="1:15" x14ac:dyDescent="0.3">
      <c r="A141">
        <v>793</v>
      </c>
      <c r="B141" s="2">
        <v>42156</v>
      </c>
      <c r="C141" s="2" t="str">
        <f>TEXT(Table35[[#This Row],[Date]],"YYYY")</f>
        <v>2015</v>
      </c>
      <c r="D141" s="2" t="str">
        <f>TEXT(Table35[[#This Row],[Date]],"MMMM")</f>
        <v>June</v>
      </c>
      <c r="E141" s="2" t="str">
        <f>TEXT(Table35[[#This Row],[Date]],"DDDD")</f>
        <v>Monday</v>
      </c>
      <c r="F141" t="s">
        <v>1560</v>
      </c>
      <c r="G141">
        <v>1</v>
      </c>
      <c r="H141" s="3">
        <v>1070.3699999999999</v>
      </c>
      <c r="I141" t="s">
        <v>20</v>
      </c>
      <c r="J141" t="str">
        <f>INDEX(Product_Table[Product Name],MATCH(Table35[[#This Row],[ProductID]],Product_Table[ProductID],0))</f>
        <v>Natura RP-81</v>
      </c>
      <c r="K141" t="str">
        <f>INDEX(Product_Table[Category],MATCH(Table35[[#This Row],[ProductID]],Product_Table[ProductID],0))</f>
        <v>Rural</v>
      </c>
      <c r="L141" t="str">
        <f>INDEX(Product_Table[Segment],MATCH(Table35[[#This Row],[ProductID]],Product_Table[ProductID],0))</f>
        <v>Productivity</v>
      </c>
      <c r="M141" s="4">
        <f>INDEX(Product_Table[ManufacturerID],MATCH(Table35[[#This Row],[ProductID]],Product_Table[ProductID],0))</f>
        <v>8</v>
      </c>
      <c r="N141" s="4" t="str">
        <f>INDEX(Manufacturer_Table[Manufacturer Name],MATCH(Table35[[#This Row],[ManufacturerID]],Manufacturer_Table[ManufacturerID],0))</f>
        <v>Natura</v>
      </c>
      <c r="O141" s="4" t="str">
        <f>INDEX(Location_Table[State],MATCH(Table35[[#This Row],[Zip]],Location_Table[Zip],0))</f>
        <v>British Columbia</v>
      </c>
    </row>
    <row r="142" spans="1:15" x14ac:dyDescent="0.3">
      <c r="A142">
        <v>1182</v>
      </c>
      <c r="B142" s="2">
        <v>42156</v>
      </c>
      <c r="C142" s="2" t="str">
        <f>TEXT(Table35[[#This Row],[Date]],"YYYY")</f>
        <v>2015</v>
      </c>
      <c r="D142" s="2" t="str">
        <f>TEXT(Table35[[#This Row],[Date]],"MMMM")</f>
        <v>June</v>
      </c>
      <c r="E142" s="2" t="str">
        <f>TEXT(Table35[[#This Row],[Date]],"DDDD")</f>
        <v>Monday</v>
      </c>
      <c r="F142" t="s">
        <v>1401</v>
      </c>
      <c r="G142">
        <v>1</v>
      </c>
      <c r="H142" s="3">
        <v>2708.37</v>
      </c>
      <c r="I142" t="s">
        <v>20</v>
      </c>
      <c r="J142" t="str">
        <f>INDEX(Product_Table[Product Name],MATCH(Table35[[#This Row],[ProductID]],Product_Table[ProductID],0))</f>
        <v>Pirum UE-18</v>
      </c>
      <c r="K142" t="str">
        <f>INDEX(Product_Table[Category],MATCH(Table35[[#This Row],[ProductID]],Product_Table[ProductID],0))</f>
        <v>Urban</v>
      </c>
      <c r="L142" t="str">
        <f>INDEX(Product_Table[Segment],MATCH(Table35[[#This Row],[ProductID]],Product_Table[ProductID],0))</f>
        <v>Extreme</v>
      </c>
      <c r="M142" s="4">
        <f>INDEX(Product_Table[ManufacturerID],MATCH(Table35[[#This Row],[ProductID]],Product_Table[ProductID],0))</f>
        <v>10</v>
      </c>
      <c r="N142" s="4" t="str">
        <f>INDEX(Manufacturer_Table[Manufacturer Name],MATCH(Table35[[#This Row],[ManufacturerID]],Manufacturer_Table[ManufacturerID],0))</f>
        <v>Pirum</v>
      </c>
      <c r="O142" s="4" t="str">
        <f>INDEX(Location_Table[State],MATCH(Table35[[#This Row],[Zip]],Location_Table[Zip],0))</f>
        <v>Alberta</v>
      </c>
    </row>
    <row r="143" spans="1:15" x14ac:dyDescent="0.3">
      <c r="A143">
        <v>927</v>
      </c>
      <c r="B143" s="2">
        <v>42156</v>
      </c>
      <c r="C143" s="2" t="str">
        <f>TEXT(Table35[[#This Row],[Date]],"YYYY")</f>
        <v>2015</v>
      </c>
      <c r="D143" s="2" t="str">
        <f>TEXT(Table35[[#This Row],[Date]],"MMMM")</f>
        <v>June</v>
      </c>
      <c r="E143" s="2" t="str">
        <f>TEXT(Table35[[#This Row],[Date]],"DDDD")</f>
        <v>Monday</v>
      </c>
      <c r="F143" t="s">
        <v>1563</v>
      </c>
      <c r="G143">
        <v>1</v>
      </c>
      <c r="H143" s="3">
        <v>6047.37</v>
      </c>
      <c r="I143" t="s">
        <v>20</v>
      </c>
      <c r="J143" t="str">
        <f>INDEX(Product_Table[Product Name],MATCH(Table35[[#This Row],[ProductID]],Product_Table[ProductID],0))</f>
        <v>Natura UE-36</v>
      </c>
      <c r="K143" t="str">
        <f>INDEX(Product_Table[Category],MATCH(Table35[[#This Row],[ProductID]],Product_Table[ProductID],0))</f>
        <v>Urban</v>
      </c>
      <c r="L143" t="str">
        <f>INDEX(Product_Table[Segment],MATCH(Table35[[#This Row],[ProductID]],Product_Table[ProductID],0))</f>
        <v>Extreme</v>
      </c>
      <c r="M143" s="4">
        <f>INDEX(Product_Table[ManufacturerID],MATCH(Table35[[#This Row],[ProductID]],Product_Table[ProductID],0))</f>
        <v>8</v>
      </c>
      <c r="N143" s="4" t="str">
        <f>INDEX(Manufacturer_Table[Manufacturer Name],MATCH(Table35[[#This Row],[ManufacturerID]],Manufacturer_Table[ManufacturerID],0))</f>
        <v>Natura</v>
      </c>
      <c r="O143" s="4" t="str">
        <f>INDEX(Location_Table[State],MATCH(Table35[[#This Row],[Zip]],Location_Table[Zip],0))</f>
        <v>British Columbia</v>
      </c>
    </row>
    <row r="144" spans="1:15" x14ac:dyDescent="0.3">
      <c r="A144">
        <v>993</v>
      </c>
      <c r="B144" s="2">
        <v>42156</v>
      </c>
      <c r="C144" s="2" t="str">
        <f>TEXT(Table35[[#This Row],[Date]],"YYYY")</f>
        <v>2015</v>
      </c>
      <c r="D144" s="2" t="str">
        <f>TEXT(Table35[[#This Row],[Date]],"MMMM")</f>
        <v>June</v>
      </c>
      <c r="E144" s="2" t="str">
        <f>TEXT(Table35[[#This Row],[Date]],"DDDD")</f>
        <v>Monday</v>
      </c>
      <c r="F144" t="s">
        <v>1583</v>
      </c>
      <c r="G144">
        <v>1</v>
      </c>
      <c r="H144" s="3">
        <v>4409.37</v>
      </c>
      <c r="I144" t="s">
        <v>20</v>
      </c>
      <c r="J144" t="str">
        <f>INDEX(Product_Table[Product Name],MATCH(Table35[[#This Row],[ProductID]],Product_Table[ProductID],0))</f>
        <v>Natura UC-56</v>
      </c>
      <c r="K144" t="str">
        <f>INDEX(Product_Table[Category],MATCH(Table35[[#This Row],[ProductID]],Product_Table[ProductID],0))</f>
        <v>Urban</v>
      </c>
      <c r="L144" t="str">
        <f>INDEX(Product_Table[Segment],MATCH(Table35[[#This Row],[ProductID]],Product_Table[ProductID],0))</f>
        <v>Convenience</v>
      </c>
      <c r="M144" s="4">
        <f>INDEX(Product_Table[ManufacturerID],MATCH(Table35[[#This Row],[ProductID]],Product_Table[ProductID],0))</f>
        <v>8</v>
      </c>
      <c r="N144" s="4" t="str">
        <f>INDEX(Manufacturer_Table[Manufacturer Name],MATCH(Table35[[#This Row],[ManufacturerID]],Manufacturer_Table[ManufacturerID],0))</f>
        <v>Natura</v>
      </c>
      <c r="O144" s="4" t="str">
        <f>INDEX(Location_Table[State],MATCH(Table35[[#This Row],[Zip]],Location_Table[Zip],0))</f>
        <v>British Columbia</v>
      </c>
    </row>
    <row r="145" spans="1:15" x14ac:dyDescent="0.3">
      <c r="A145">
        <v>1180</v>
      </c>
      <c r="B145" s="2">
        <v>42156</v>
      </c>
      <c r="C145" s="2" t="str">
        <f>TEXT(Table35[[#This Row],[Date]],"YYYY")</f>
        <v>2015</v>
      </c>
      <c r="D145" s="2" t="str">
        <f>TEXT(Table35[[#This Row],[Date]],"MMMM")</f>
        <v>June</v>
      </c>
      <c r="E145" s="2" t="str">
        <f>TEXT(Table35[[#This Row],[Date]],"DDDD")</f>
        <v>Monday</v>
      </c>
      <c r="F145" t="s">
        <v>1384</v>
      </c>
      <c r="G145">
        <v>1</v>
      </c>
      <c r="H145" s="3">
        <v>6173.37</v>
      </c>
      <c r="I145" t="s">
        <v>20</v>
      </c>
      <c r="J145" t="str">
        <f>INDEX(Product_Table[Product Name],MATCH(Table35[[#This Row],[ProductID]],Product_Table[ProductID],0))</f>
        <v>Pirum UE-16</v>
      </c>
      <c r="K145" t="str">
        <f>INDEX(Product_Table[Category],MATCH(Table35[[#This Row],[ProductID]],Product_Table[ProductID],0))</f>
        <v>Urban</v>
      </c>
      <c r="L145" t="str">
        <f>INDEX(Product_Table[Segment],MATCH(Table35[[#This Row],[ProductID]],Product_Table[ProductID],0))</f>
        <v>Extreme</v>
      </c>
      <c r="M145" s="4">
        <f>INDEX(Product_Table[ManufacturerID],MATCH(Table35[[#This Row],[ProductID]],Product_Table[ProductID],0))</f>
        <v>10</v>
      </c>
      <c r="N145" s="4" t="str">
        <f>INDEX(Manufacturer_Table[Manufacturer Name],MATCH(Table35[[#This Row],[ManufacturerID]],Manufacturer_Table[ManufacturerID],0))</f>
        <v>Pirum</v>
      </c>
      <c r="O145" s="4" t="str">
        <f>INDEX(Location_Table[State],MATCH(Table35[[#This Row],[Zip]],Location_Table[Zip],0))</f>
        <v>Alberta</v>
      </c>
    </row>
    <row r="146" spans="1:15" x14ac:dyDescent="0.3">
      <c r="A146">
        <v>1182</v>
      </c>
      <c r="B146" s="2">
        <v>42156</v>
      </c>
      <c r="C146" s="2" t="str">
        <f>TEXT(Table35[[#This Row],[Date]],"YYYY")</f>
        <v>2015</v>
      </c>
      <c r="D146" s="2" t="str">
        <f>TEXT(Table35[[#This Row],[Date]],"MMMM")</f>
        <v>June</v>
      </c>
      <c r="E146" s="2" t="str">
        <f>TEXT(Table35[[#This Row],[Date]],"DDDD")</f>
        <v>Monday</v>
      </c>
      <c r="F146" t="s">
        <v>1400</v>
      </c>
      <c r="G146">
        <v>1</v>
      </c>
      <c r="H146" s="3">
        <v>2519.37</v>
      </c>
      <c r="I146" t="s">
        <v>20</v>
      </c>
      <c r="J146" t="str">
        <f>INDEX(Product_Table[Product Name],MATCH(Table35[[#This Row],[ProductID]],Product_Table[ProductID],0))</f>
        <v>Pirum UE-18</v>
      </c>
      <c r="K146" t="str">
        <f>INDEX(Product_Table[Category],MATCH(Table35[[#This Row],[ProductID]],Product_Table[ProductID],0))</f>
        <v>Urban</v>
      </c>
      <c r="L146" t="str">
        <f>INDEX(Product_Table[Segment],MATCH(Table35[[#This Row],[ProductID]],Product_Table[ProductID],0))</f>
        <v>Extreme</v>
      </c>
      <c r="M146" s="4">
        <f>INDEX(Product_Table[ManufacturerID],MATCH(Table35[[#This Row],[ProductID]],Product_Table[ProductID],0))</f>
        <v>10</v>
      </c>
      <c r="N146" s="4" t="str">
        <f>INDEX(Manufacturer_Table[Manufacturer Name],MATCH(Table35[[#This Row],[ManufacturerID]],Manufacturer_Table[ManufacturerID],0))</f>
        <v>Pirum</v>
      </c>
      <c r="O146" s="4" t="str">
        <f>INDEX(Location_Table[State],MATCH(Table35[[#This Row],[Zip]],Location_Table[Zip],0))</f>
        <v>Alberta</v>
      </c>
    </row>
    <row r="147" spans="1:15" x14ac:dyDescent="0.3">
      <c r="A147">
        <v>794</v>
      </c>
      <c r="B147" s="2">
        <v>42156</v>
      </c>
      <c r="C147" s="2" t="str">
        <f>TEXT(Table35[[#This Row],[Date]],"YYYY")</f>
        <v>2015</v>
      </c>
      <c r="D147" s="2" t="str">
        <f>TEXT(Table35[[#This Row],[Date]],"MMMM")</f>
        <v>June</v>
      </c>
      <c r="E147" s="2" t="str">
        <f>TEXT(Table35[[#This Row],[Date]],"DDDD")</f>
        <v>Monday</v>
      </c>
      <c r="F147" t="s">
        <v>1560</v>
      </c>
      <c r="G147">
        <v>1</v>
      </c>
      <c r="H147" s="3">
        <v>1070.3699999999999</v>
      </c>
      <c r="I147" t="s">
        <v>20</v>
      </c>
      <c r="J147" t="str">
        <f>INDEX(Product_Table[Product Name],MATCH(Table35[[#This Row],[ProductID]],Product_Table[ProductID],0))</f>
        <v>Natura RP-82</v>
      </c>
      <c r="K147" t="str">
        <f>INDEX(Product_Table[Category],MATCH(Table35[[#This Row],[ProductID]],Product_Table[ProductID],0))</f>
        <v>Rural</v>
      </c>
      <c r="L147" t="str">
        <f>INDEX(Product_Table[Segment],MATCH(Table35[[#This Row],[ProductID]],Product_Table[ProductID],0))</f>
        <v>Productivity</v>
      </c>
      <c r="M147" s="4">
        <f>INDEX(Product_Table[ManufacturerID],MATCH(Table35[[#This Row],[ProductID]],Product_Table[ProductID],0))</f>
        <v>8</v>
      </c>
      <c r="N147" s="4" t="str">
        <f>INDEX(Manufacturer_Table[Manufacturer Name],MATCH(Table35[[#This Row],[ManufacturerID]],Manufacturer_Table[ManufacturerID],0))</f>
        <v>Natura</v>
      </c>
      <c r="O147" s="4" t="str">
        <f>INDEX(Location_Table[State],MATCH(Table35[[#This Row],[Zip]],Location_Table[Zip],0))</f>
        <v>British Columbia</v>
      </c>
    </row>
    <row r="148" spans="1:15" x14ac:dyDescent="0.3">
      <c r="A148">
        <v>1391</v>
      </c>
      <c r="B148" s="2">
        <v>42152</v>
      </c>
      <c r="C148" s="2" t="str">
        <f>TEXT(Table35[[#This Row],[Date]],"YYYY")</f>
        <v>2015</v>
      </c>
      <c r="D148" s="2" t="str">
        <f>TEXT(Table35[[#This Row],[Date]],"MMMM")</f>
        <v>May</v>
      </c>
      <c r="E148" s="2" t="str">
        <f>TEXT(Table35[[#This Row],[Date]],"DDDD")</f>
        <v>Thursday</v>
      </c>
      <c r="F148" t="s">
        <v>1345</v>
      </c>
      <c r="G148">
        <v>1</v>
      </c>
      <c r="H148" s="3">
        <v>2266.7399999999998</v>
      </c>
      <c r="I148" t="s">
        <v>20</v>
      </c>
      <c r="J148" t="str">
        <f>INDEX(Product_Table[Product Name],MATCH(Table35[[#This Row],[ProductID]],Product_Table[ProductID],0))</f>
        <v>Quibus RP-83</v>
      </c>
      <c r="K148" t="str">
        <f>INDEX(Product_Table[Category],MATCH(Table35[[#This Row],[ProductID]],Product_Table[ProductID],0))</f>
        <v>Rural</v>
      </c>
      <c r="L148" t="str">
        <f>INDEX(Product_Table[Segment],MATCH(Table35[[#This Row],[ProductID]],Product_Table[ProductID],0))</f>
        <v>Productivity</v>
      </c>
      <c r="M148" s="4">
        <f>INDEX(Product_Table[ManufacturerID],MATCH(Table35[[#This Row],[ProductID]],Product_Table[ProductID],0))</f>
        <v>12</v>
      </c>
      <c r="N148" s="4" t="str">
        <f>INDEX(Manufacturer_Table[Manufacturer Name],MATCH(Table35[[#This Row],[ManufacturerID]],Manufacturer_Table[ManufacturerID],0))</f>
        <v>Quibus</v>
      </c>
      <c r="O148" s="4" t="str">
        <f>INDEX(Location_Table[State],MATCH(Table35[[#This Row],[Zip]],Location_Table[Zip],0))</f>
        <v>Alberta</v>
      </c>
    </row>
    <row r="149" spans="1:15" x14ac:dyDescent="0.3">
      <c r="A149">
        <v>636</v>
      </c>
      <c r="B149" s="2">
        <v>42153</v>
      </c>
      <c r="C149" s="2" t="str">
        <f>TEXT(Table35[[#This Row],[Date]],"YYYY")</f>
        <v>2015</v>
      </c>
      <c r="D149" s="2" t="str">
        <f>TEXT(Table35[[#This Row],[Date]],"MMMM")</f>
        <v>May</v>
      </c>
      <c r="E149" s="2" t="str">
        <f>TEXT(Table35[[#This Row],[Date]],"DDDD")</f>
        <v>Friday</v>
      </c>
      <c r="F149" t="s">
        <v>1570</v>
      </c>
      <c r="G149">
        <v>1</v>
      </c>
      <c r="H149" s="3">
        <v>11118.87</v>
      </c>
      <c r="I149" t="s">
        <v>20</v>
      </c>
      <c r="J149" t="str">
        <f>INDEX(Product_Table[Product Name],MATCH(Table35[[#This Row],[ProductID]],Product_Table[ProductID],0))</f>
        <v>Maximus UC-01</v>
      </c>
      <c r="K149" t="str">
        <f>INDEX(Product_Table[Category],MATCH(Table35[[#This Row],[ProductID]],Product_Table[ProductID],0))</f>
        <v>Urban</v>
      </c>
      <c r="L149" t="str">
        <f>INDEX(Product_Table[Segment],MATCH(Table35[[#This Row],[ProductID]],Product_Table[ProductID],0))</f>
        <v>Convenience</v>
      </c>
      <c r="M149" s="4">
        <f>INDEX(Product_Table[ManufacturerID],MATCH(Table35[[#This Row],[ProductID]],Product_Table[ProductID],0))</f>
        <v>7</v>
      </c>
      <c r="N149" s="4" t="str">
        <f>INDEX(Manufacturer_Table[Manufacturer Name],MATCH(Table35[[#This Row],[ManufacturerID]],Manufacturer_Table[ManufacturerID],0))</f>
        <v>VanArsdel</v>
      </c>
      <c r="O149" s="4" t="str">
        <f>INDEX(Location_Table[State],MATCH(Table35[[#This Row],[Zip]],Location_Table[Zip],0))</f>
        <v>British Columbia</v>
      </c>
    </row>
    <row r="150" spans="1:15" x14ac:dyDescent="0.3">
      <c r="A150">
        <v>2332</v>
      </c>
      <c r="B150" s="2">
        <v>42153</v>
      </c>
      <c r="C150" s="2" t="str">
        <f>TEXT(Table35[[#This Row],[Date]],"YYYY")</f>
        <v>2015</v>
      </c>
      <c r="D150" s="2" t="str">
        <f>TEXT(Table35[[#This Row],[Date]],"MMMM")</f>
        <v>May</v>
      </c>
      <c r="E150" s="2" t="str">
        <f>TEXT(Table35[[#This Row],[Date]],"DDDD")</f>
        <v>Friday</v>
      </c>
      <c r="F150" t="s">
        <v>1401</v>
      </c>
      <c r="G150">
        <v>1</v>
      </c>
      <c r="H150" s="3">
        <v>6356.7</v>
      </c>
      <c r="I150" t="s">
        <v>20</v>
      </c>
      <c r="J150" t="str">
        <f>INDEX(Product_Table[Product Name],MATCH(Table35[[#This Row],[ProductID]],Product_Table[ProductID],0))</f>
        <v>Aliqui UE-06</v>
      </c>
      <c r="K150" t="str">
        <f>INDEX(Product_Table[Category],MATCH(Table35[[#This Row],[ProductID]],Product_Table[ProductID],0))</f>
        <v>Urban</v>
      </c>
      <c r="L150" t="str">
        <f>INDEX(Product_Table[Segment],MATCH(Table35[[#This Row],[ProductID]],Product_Table[ProductID],0))</f>
        <v>Extreme</v>
      </c>
      <c r="M150" s="4">
        <f>INDEX(Product_Table[ManufacturerID],MATCH(Table35[[#This Row],[ProductID]],Product_Table[ProductID],0))</f>
        <v>2</v>
      </c>
      <c r="N150" s="4" t="str">
        <f>INDEX(Manufacturer_Table[Manufacturer Name],MATCH(Table35[[#This Row],[ManufacturerID]],Manufacturer_Table[ManufacturerID],0))</f>
        <v>Aliqui</v>
      </c>
      <c r="O150" s="4" t="str">
        <f>INDEX(Location_Table[State],MATCH(Table35[[#This Row],[Zip]],Location_Table[Zip],0))</f>
        <v>Alberta</v>
      </c>
    </row>
    <row r="151" spans="1:15" x14ac:dyDescent="0.3">
      <c r="A151">
        <v>438</v>
      </c>
      <c r="B151" s="2">
        <v>42149</v>
      </c>
      <c r="C151" s="2" t="str">
        <f>TEXT(Table35[[#This Row],[Date]],"YYYY")</f>
        <v>2015</v>
      </c>
      <c r="D151" s="2" t="str">
        <f>TEXT(Table35[[#This Row],[Date]],"MMMM")</f>
        <v>May</v>
      </c>
      <c r="E151" s="2" t="str">
        <f>TEXT(Table35[[#This Row],[Date]],"DDDD")</f>
        <v>Monday</v>
      </c>
      <c r="F151" t="s">
        <v>1202</v>
      </c>
      <c r="G151">
        <v>1</v>
      </c>
      <c r="H151" s="3">
        <v>11969.37</v>
      </c>
      <c r="I151" t="s">
        <v>20</v>
      </c>
      <c r="J151" t="str">
        <f>INDEX(Product_Table[Product Name],MATCH(Table35[[#This Row],[ProductID]],Product_Table[ProductID],0))</f>
        <v>Maximus UM-43</v>
      </c>
      <c r="K151" t="str">
        <f>INDEX(Product_Table[Category],MATCH(Table35[[#This Row],[ProductID]],Product_Table[ProductID],0))</f>
        <v>Urban</v>
      </c>
      <c r="L151" t="str">
        <f>INDEX(Product_Table[Segment],MATCH(Table35[[#This Row],[ProductID]],Product_Table[ProductID],0))</f>
        <v>Moderation</v>
      </c>
      <c r="M151" s="4">
        <f>INDEX(Product_Table[ManufacturerID],MATCH(Table35[[#This Row],[ProductID]],Product_Table[ProductID],0))</f>
        <v>7</v>
      </c>
      <c r="N151" s="4" t="str">
        <f>INDEX(Manufacturer_Table[Manufacturer Name],MATCH(Table35[[#This Row],[ManufacturerID]],Manufacturer_Table[ManufacturerID],0))</f>
        <v>VanArsdel</v>
      </c>
      <c r="O151" s="4" t="str">
        <f>INDEX(Location_Table[State],MATCH(Table35[[#This Row],[Zip]],Location_Table[Zip],0))</f>
        <v>Manitoba</v>
      </c>
    </row>
    <row r="152" spans="1:15" x14ac:dyDescent="0.3">
      <c r="A152">
        <v>1348</v>
      </c>
      <c r="B152" s="2">
        <v>42149</v>
      </c>
      <c r="C152" s="2" t="str">
        <f>TEXT(Table35[[#This Row],[Date]],"YYYY")</f>
        <v>2015</v>
      </c>
      <c r="D152" s="2" t="str">
        <f>TEXT(Table35[[#This Row],[Date]],"MMMM")</f>
        <v>May</v>
      </c>
      <c r="E152" s="2" t="str">
        <f>TEXT(Table35[[#This Row],[Date]],"DDDD")</f>
        <v>Monday</v>
      </c>
      <c r="F152" t="s">
        <v>1378</v>
      </c>
      <c r="G152">
        <v>1</v>
      </c>
      <c r="H152" s="3">
        <v>4156.74</v>
      </c>
      <c r="I152" t="s">
        <v>20</v>
      </c>
      <c r="J152" t="str">
        <f>INDEX(Product_Table[Product Name],MATCH(Table35[[#This Row],[ProductID]],Product_Table[ProductID],0))</f>
        <v>Quibus RP-40</v>
      </c>
      <c r="K152" t="str">
        <f>INDEX(Product_Table[Category],MATCH(Table35[[#This Row],[ProductID]],Product_Table[ProductID],0))</f>
        <v>Rural</v>
      </c>
      <c r="L152" t="str">
        <f>INDEX(Product_Table[Segment],MATCH(Table35[[#This Row],[ProductID]],Product_Table[ProductID],0))</f>
        <v>Productivity</v>
      </c>
      <c r="M152" s="4">
        <f>INDEX(Product_Table[ManufacturerID],MATCH(Table35[[#This Row],[ProductID]],Product_Table[ProductID],0))</f>
        <v>12</v>
      </c>
      <c r="N152" s="4" t="str">
        <f>INDEX(Manufacturer_Table[Manufacturer Name],MATCH(Table35[[#This Row],[ManufacturerID]],Manufacturer_Table[ManufacturerID],0))</f>
        <v>Quibus</v>
      </c>
      <c r="O152" s="4" t="str">
        <f>INDEX(Location_Table[State],MATCH(Table35[[#This Row],[Zip]],Location_Table[Zip],0))</f>
        <v>Alberta</v>
      </c>
    </row>
    <row r="153" spans="1:15" x14ac:dyDescent="0.3">
      <c r="A153">
        <v>394</v>
      </c>
      <c r="B153" s="2">
        <v>42149</v>
      </c>
      <c r="C153" s="2" t="str">
        <f>TEXT(Table35[[#This Row],[Date]],"YYYY")</f>
        <v>2015</v>
      </c>
      <c r="D153" s="2" t="str">
        <f>TEXT(Table35[[#This Row],[Date]],"MMMM")</f>
        <v>May</v>
      </c>
      <c r="E153" s="2" t="str">
        <f>TEXT(Table35[[#This Row],[Date]],"DDDD")</f>
        <v>Monday</v>
      </c>
      <c r="F153" t="s">
        <v>1411</v>
      </c>
      <c r="G153">
        <v>1</v>
      </c>
      <c r="H153" s="3">
        <v>19686.87</v>
      </c>
      <c r="I153" t="s">
        <v>20</v>
      </c>
      <c r="J153" t="str">
        <f>INDEX(Product_Table[Product Name],MATCH(Table35[[#This Row],[ProductID]],Product_Table[ProductID],0))</f>
        <v>Maximus RS-01</v>
      </c>
      <c r="K153" t="str">
        <f>INDEX(Product_Table[Category],MATCH(Table35[[#This Row],[ProductID]],Product_Table[ProductID],0))</f>
        <v>Rural</v>
      </c>
      <c r="L153" t="str">
        <f>INDEX(Product_Table[Segment],MATCH(Table35[[#This Row],[ProductID]],Product_Table[ProductID],0))</f>
        <v>Select</v>
      </c>
      <c r="M153" s="4">
        <f>INDEX(Product_Table[ManufacturerID],MATCH(Table35[[#This Row],[ProductID]],Product_Table[ProductID],0))</f>
        <v>7</v>
      </c>
      <c r="N153" s="4" t="str">
        <f>INDEX(Manufacturer_Table[Manufacturer Name],MATCH(Table35[[#This Row],[ManufacturerID]],Manufacturer_Table[ManufacturerID],0))</f>
        <v>VanArsdel</v>
      </c>
      <c r="O153" s="4" t="str">
        <f>INDEX(Location_Table[State],MATCH(Table35[[#This Row],[Zip]],Location_Table[Zip],0))</f>
        <v>Alberta</v>
      </c>
    </row>
    <row r="154" spans="1:15" x14ac:dyDescent="0.3">
      <c r="A154">
        <v>438</v>
      </c>
      <c r="B154" s="2">
        <v>42149</v>
      </c>
      <c r="C154" s="2" t="str">
        <f>TEXT(Table35[[#This Row],[Date]],"YYYY")</f>
        <v>2015</v>
      </c>
      <c r="D154" s="2" t="str">
        <f>TEXT(Table35[[#This Row],[Date]],"MMMM")</f>
        <v>May</v>
      </c>
      <c r="E154" s="2" t="str">
        <f>TEXT(Table35[[#This Row],[Date]],"DDDD")</f>
        <v>Monday</v>
      </c>
      <c r="F154" t="s">
        <v>1408</v>
      </c>
      <c r="G154">
        <v>1</v>
      </c>
      <c r="H154" s="3">
        <v>11969.37</v>
      </c>
      <c r="I154" t="s">
        <v>20</v>
      </c>
      <c r="J154" t="str">
        <f>INDEX(Product_Table[Product Name],MATCH(Table35[[#This Row],[ProductID]],Product_Table[ProductID],0))</f>
        <v>Maximus UM-43</v>
      </c>
      <c r="K154" t="str">
        <f>INDEX(Product_Table[Category],MATCH(Table35[[#This Row],[ProductID]],Product_Table[ProductID],0))</f>
        <v>Urban</v>
      </c>
      <c r="L154" t="str">
        <f>INDEX(Product_Table[Segment],MATCH(Table35[[#This Row],[ProductID]],Product_Table[ProductID],0))</f>
        <v>Moderation</v>
      </c>
      <c r="M154" s="4">
        <f>INDEX(Product_Table[ManufacturerID],MATCH(Table35[[#This Row],[ProductID]],Product_Table[ProductID],0))</f>
        <v>7</v>
      </c>
      <c r="N154" s="4" t="str">
        <f>INDEX(Manufacturer_Table[Manufacturer Name],MATCH(Table35[[#This Row],[ManufacturerID]],Manufacturer_Table[ManufacturerID],0))</f>
        <v>VanArsdel</v>
      </c>
      <c r="O154" s="4" t="str">
        <f>INDEX(Location_Table[State],MATCH(Table35[[#This Row],[Zip]],Location_Table[Zip],0))</f>
        <v>Alberta</v>
      </c>
    </row>
    <row r="155" spans="1:15" x14ac:dyDescent="0.3">
      <c r="A155">
        <v>506</v>
      </c>
      <c r="B155" s="2">
        <v>42149</v>
      </c>
      <c r="C155" s="2" t="str">
        <f>TEXT(Table35[[#This Row],[Date]],"YYYY")</f>
        <v>2015</v>
      </c>
      <c r="D155" s="2" t="str">
        <f>TEXT(Table35[[#This Row],[Date]],"MMMM")</f>
        <v>May</v>
      </c>
      <c r="E155" s="2" t="str">
        <f>TEXT(Table35[[#This Row],[Date]],"DDDD")</f>
        <v>Monday</v>
      </c>
      <c r="F155" t="s">
        <v>1401</v>
      </c>
      <c r="G155">
        <v>1</v>
      </c>
      <c r="H155" s="3">
        <v>15560.37</v>
      </c>
      <c r="I155" t="s">
        <v>20</v>
      </c>
      <c r="J155" t="str">
        <f>INDEX(Product_Table[Product Name],MATCH(Table35[[#This Row],[ProductID]],Product_Table[ProductID],0))</f>
        <v>Maximus UM-11</v>
      </c>
      <c r="K155" t="str">
        <f>INDEX(Product_Table[Category],MATCH(Table35[[#This Row],[ProductID]],Product_Table[ProductID],0))</f>
        <v>Urban</v>
      </c>
      <c r="L155" t="str">
        <f>INDEX(Product_Table[Segment],MATCH(Table35[[#This Row],[ProductID]],Product_Table[ProductID],0))</f>
        <v>Moderation</v>
      </c>
      <c r="M155" s="4">
        <f>INDEX(Product_Table[ManufacturerID],MATCH(Table35[[#This Row],[ProductID]],Product_Table[ProductID],0))</f>
        <v>7</v>
      </c>
      <c r="N155" s="4" t="str">
        <f>INDEX(Manufacturer_Table[Manufacturer Name],MATCH(Table35[[#This Row],[ManufacturerID]],Manufacturer_Table[ManufacturerID],0))</f>
        <v>VanArsdel</v>
      </c>
      <c r="O155" s="4" t="str">
        <f>INDEX(Location_Table[State],MATCH(Table35[[#This Row],[Zip]],Location_Table[Zip],0))</f>
        <v>Alberta</v>
      </c>
    </row>
    <row r="156" spans="1:15" x14ac:dyDescent="0.3">
      <c r="A156">
        <v>443</v>
      </c>
      <c r="B156" s="2">
        <v>42150</v>
      </c>
      <c r="C156" s="2" t="str">
        <f>TEXT(Table35[[#This Row],[Date]],"YYYY")</f>
        <v>2015</v>
      </c>
      <c r="D156" s="2" t="str">
        <f>TEXT(Table35[[#This Row],[Date]],"MMMM")</f>
        <v>May</v>
      </c>
      <c r="E156" s="2" t="str">
        <f>TEXT(Table35[[#This Row],[Date]],"DDDD")</f>
        <v>Tuesday</v>
      </c>
      <c r="F156" t="s">
        <v>1401</v>
      </c>
      <c r="G156">
        <v>1</v>
      </c>
      <c r="H156" s="3">
        <v>11084.85</v>
      </c>
      <c r="I156" t="s">
        <v>20</v>
      </c>
      <c r="J156" t="str">
        <f>INDEX(Product_Table[Product Name],MATCH(Table35[[#This Row],[ProductID]],Product_Table[ProductID],0))</f>
        <v>Maximus UM-48</v>
      </c>
      <c r="K156" t="str">
        <f>INDEX(Product_Table[Category],MATCH(Table35[[#This Row],[ProductID]],Product_Table[ProductID],0))</f>
        <v>Urban</v>
      </c>
      <c r="L156" t="str">
        <f>INDEX(Product_Table[Segment],MATCH(Table35[[#This Row],[ProductID]],Product_Table[ProductID],0))</f>
        <v>Moderation</v>
      </c>
      <c r="M156" s="4">
        <f>INDEX(Product_Table[ManufacturerID],MATCH(Table35[[#This Row],[ProductID]],Product_Table[ProductID],0))</f>
        <v>7</v>
      </c>
      <c r="N156" s="4" t="str">
        <f>INDEX(Manufacturer_Table[Manufacturer Name],MATCH(Table35[[#This Row],[ManufacturerID]],Manufacturer_Table[ManufacturerID],0))</f>
        <v>VanArsdel</v>
      </c>
      <c r="O156" s="4" t="str">
        <f>INDEX(Location_Table[State],MATCH(Table35[[#This Row],[Zip]],Location_Table[Zip],0))</f>
        <v>Alberta</v>
      </c>
    </row>
    <row r="157" spans="1:15" x14ac:dyDescent="0.3">
      <c r="A157">
        <v>1299</v>
      </c>
      <c r="B157" s="2">
        <v>42150</v>
      </c>
      <c r="C157" s="2" t="str">
        <f>TEXT(Table35[[#This Row],[Date]],"YYYY")</f>
        <v>2015</v>
      </c>
      <c r="D157" s="2" t="str">
        <f>TEXT(Table35[[#This Row],[Date]],"MMMM")</f>
        <v>May</v>
      </c>
      <c r="E157" s="2" t="str">
        <f>TEXT(Table35[[#This Row],[Date]],"DDDD")</f>
        <v>Tuesday</v>
      </c>
      <c r="F157" t="s">
        <v>1569</v>
      </c>
      <c r="G157">
        <v>1</v>
      </c>
      <c r="H157" s="3">
        <v>6487.74</v>
      </c>
      <c r="I157" t="s">
        <v>20</v>
      </c>
      <c r="J157" t="str">
        <f>INDEX(Product_Table[Product Name],MATCH(Table35[[#This Row],[ProductID]],Product_Table[ProductID],0))</f>
        <v>Quibus MA-35</v>
      </c>
      <c r="K157" t="str">
        <f>INDEX(Product_Table[Category],MATCH(Table35[[#This Row],[ProductID]],Product_Table[ProductID],0))</f>
        <v>Mix</v>
      </c>
      <c r="L157" t="str">
        <f>INDEX(Product_Table[Segment],MATCH(Table35[[#This Row],[ProductID]],Product_Table[ProductID],0))</f>
        <v>All Season</v>
      </c>
      <c r="M157" s="4">
        <f>INDEX(Product_Table[ManufacturerID],MATCH(Table35[[#This Row],[ProductID]],Product_Table[ProductID],0))</f>
        <v>12</v>
      </c>
      <c r="N157" s="4" t="str">
        <f>INDEX(Manufacturer_Table[Manufacturer Name],MATCH(Table35[[#This Row],[ManufacturerID]],Manufacturer_Table[ManufacturerID],0))</f>
        <v>Quibus</v>
      </c>
      <c r="O157" s="4" t="str">
        <f>INDEX(Location_Table[State],MATCH(Table35[[#This Row],[Zip]],Location_Table[Zip],0))</f>
        <v>British Columbia</v>
      </c>
    </row>
    <row r="158" spans="1:15" x14ac:dyDescent="0.3">
      <c r="A158">
        <v>2396</v>
      </c>
      <c r="B158" s="2">
        <v>42150</v>
      </c>
      <c r="C158" s="2" t="str">
        <f>TEXT(Table35[[#This Row],[Date]],"YYYY")</f>
        <v>2015</v>
      </c>
      <c r="D158" s="2" t="str">
        <f>TEXT(Table35[[#This Row],[Date]],"MMMM")</f>
        <v>May</v>
      </c>
      <c r="E158" s="2" t="str">
        <f>TEXT(Table35[[#This Row],[Date]],"DDDD")</f>
        <v>Tuesday</v>
      </c>
      <c r="F158" t="s">
        <v>1383</v>
      </c>
      <c r="G158">
        <v>1</v>
      </c>
      <c r="H158" s="3">
        <v>1442.7</v>
      </c>
      <c r="I158" t="s">
        <v>20</v>
      </c>
      <c r="J158" t="str">
        <f>INDEX(Product_Table[Product Name],MATCH(Table35[[#This Row],[ProductID]],Product_Table[ProductID],0))</f>
        <v>Aliqui YY-05</v>
      </c>
      <c r="K158" t="str">
        <f>INDEX(Product_Table[Category],MATCH(Table35[[#This Row],[ProductID]],Product_Table[ProductID],0))</f>
        <v>Youth</v>
      </c>
      <c r="L158" t="str">
        <f>INDEX(Product_Table[Segment],MATCH(Table35[[#This Row],[ProductID]],Product_Table[ProductID],0))</f>
        <v>Youth</v>
      </c>
      <c r="M158" s="4">
        <f>INDEX(Product_Table[ManufacturerID],MATCH(Table35[[#This Row],[ProductID]],Product_Table[ProductID],0))</f>
        <v>2</v>
      </c>
      <c r="N158" s="4" t="str">
        <f>INDEX(Manufacturer_Table[Manufacturer Name],MATCH(Table35[[#This Row],[ManufacturerID]],Manufacturer_Table[ManufacturerID],0))</f>
        <v>Aliqui</v>
      </c>
      <c r="O158" s="4" t="str">
        <f>INDEX(Location_Table[State],MATCH(Table35[[#This Row],[Zip]],Location_Table[Zip],0))</f>
        <v>Alberta</v>
      </c>
    </row>
    <row r="159" spans="1:15" x14ac:dyDescent="0.3">
      <c r="A159">
        <v>2275</v>
      </c>
      <c r="B159" s="2">
        <v>42150</v>
      </c>
      <c r="C159" s="2" t="str">
        <f>TEXT(Table35[[#This Row],[Date]],"YYYY")</f>
        <v>2015</v>
      </c>
      <c r="D159" s="2" t="str">
        <f>TEXT(Table35[[#This Row],[Date]],"MMMM")</f>
        <v>May</v>
      </c>
      <c r="E159" s="2" t="str">
        <f>TEXT(Table35[[#This Row],[Date]],"DDDD")</f>
        <v>Tuesday</v>
      </c>
      <c r="F159" t="s">
        <v>1570</v>
      </c>
      <c r="G159">
        <v>1</v>
      </c>
      <c r="H159" s="3">
        <v>4472.37</v>
      </c>
      <c r="I159" t="s">
        <v>20</v>
      </c>
      <c r="J159" t="str">
        <f>INDEX(Product_Table[Product Name],MATCH(Table35[[#This Row],[ProductID]],Product_Table[ProductID],0))</f>
        <v>Aliqui RS-08</v>
      </c>
      <c r="K159" t="str">
        <f>INDEX(Product_Table[Category],MATCH(Table35[[#This Row],[ProductID]],Product_Table[ProductID],0))</f>
        <v>Rural</v>
      </c>
      <c r="L159" t="str">
        <f>INDEX(Product_Table[Segment],MATCH(Table35[[#This Row],[ProductID]],Product_Table[ProductID],0))</f>
        <v>Select</v>
      </c>
      <c r="M159" s="4">
        <f>INDEX(Product_Table[ManufacturerID],MATCH(Table35[[#This Row],[ProductID]],Product_Table[ProductID],0))</f>
        <v>2</v>
      </c>
      <c r="N159" s="4" t="str">
        <f>INDEX(Manufacturer_Table[Manufacturer Name],MATCH(Table35[[#This Row],[ManufacturerID]],Manufacturer_Table[ManufacturerID],0))</f>
        <v>Aliqui</v>
      </c>
      <c r="O159" s="4" t="str">
        <f>INDEX(Location_Table[State],MATCH(Table35[[#This Row],[Zip]],Location_Table[Zip],0))</f>
        <v>British Columbia</v>
      </c>
    </row>
    <row r="160" spans="1:15" x14ac:dyDescent="0.3">
      <c r="A160">
        <v>2371</v>
      </c>
      <c r="B160" s="2">
        <v>42150</v>
      </c>
      <c r="C160" s="2" t="str">
        <f>TEXT(Table35[[#This Row],[Date]],"YYYY")</f>
        <v>2015</v>
      </c>
      <c r="D160" s="2" t="str">
        <f>TEXT(Table35[[#This Row],[Date]],"MMMM")</f>
        <v>May</v>
      </c>
      <c r="E160" s="2" t="str">
        <f>TEXT(Table35[[#This Row],[Date]],"DDDD")</f>
        <v>Tuesday</v>
      </c>
      <c r="F160" t="s">
        <v>1570</v>
      </c>
      <c r="G160">
        <v>1</v>
      </c>
      <c r="H160" s="3">
        <v>6866.37</v>
      </c>
      <c r="I160" t="s">
        <v>20</v>
      </c>
      <c r="J160" t="str">
        <f>INDEX(Product_Table[Product Name],MATCH(Table35[[#This Row],[ProductID]],Product_Table[ProductID],0))</f>
        <v>Aliqui UC-19</v>
      </c>
      <c r="K160" t="str">
        <f>INDEX(Product_Table[Category],MATCH(Table35[[#This Row],[ProductID]],Product_Table[ProductID],0))</f>
        <v>Urban</v>
      </c>
      <c r="L160" t="str">
        <f>INDEX(Product_Table[Segment],MATCH(Table35[[#This Row],[ProductID]],Product_Table[ProductID],0))</f>
        <v>Convenience</v>
      </c>
      <c r="M160" s="4">
        <f>INDEX(Product_Table[ManufacturerID],MATCH(Table35[[#This Row],[ProductID]],Product_Table[ProductID],0))</f>
        <v>2</v>
      </c>
      <c r="N160" s="4" t="str">
        <f>INDEX(Manufacturer_Table[Manufacturer Name],MATCH(Table35[[#This Row],[ManufacturerID]],Manufacturer_Table[ManufacturerID],0))</f>
        <v>Aliqui</v>
      </c>
      <c r="O160" s="4" t="str">
        <f>INDEX(Location_Table[State],MATCH(Table35[[#This Row],[Zip]],Location_Table[Zip],0))</f>
        <v>British Columbia</v>
      </c>
    </row>
    <row r="161" spans="1:15" x14ac:dyDescent="0.3">
      <c r="A161">
        <v>1722</v>
      </c>
      <c r="B161" s="2">
        <v>42150</v>
      </c>
      <c r="C161" s="2" t="str">
        <f>TEXT(Table35[[#This Row],[Date]],"YYYY")</f>
        <v>2015</v>
      </c>
      <c r="D161" s="2" t="str">
        <f>TEXT(Table35[[#This Row],[Date]],"MMMM")</f>
        <v>May</v>
      </c>
      <c r="E161" s="2" t="str">
        <f>TEXT(Table35[[#This Row],[Date]],"DDDD")</f>
        <v>Tuesday</v>
      </c>
      <c r="F161" t="s">
        <v>1352</v>
      </c>
      <c r="G161">
        <v>1</v>
      </c>
      <c r="H161" s="3">
        <v>1038.8699999999999</v>
      </c>
      <c r="I161" t="s">
        <v>20</v>
      </c>
      <c r="J161" t="str">
        <f>INDEX(Product_Table[Product Name],MATCH(Table35[[#This Row],[ProductID]],Product_Table[ProductID],0))</f>
        <v>Salvus YY-33</v>
      </c>
      <c r="K161" t="str">
        <f>INDEX(Product_Table[Category],MATCH(Table35[[#This Row],[ProductID]],Product_Table[ProductID],0))</f>
        <v>Youth</v>
      </c>
      <c r="L161" t="str">
        <f>INDEX(Product_Table[Segment],MATCH(Table35[[#This Row],[ProductID]],Product_Table[ProductID],0))</f>
        <v>Youth</v>
      </c>
      <c r="M161" s="4">
        <f>INDEX(Product_Table[ManufacturerID],MATCH(Table35[[#This Row],[ProductID]],Product_Table[ProductID],0))</f>
        <v>13</v>
      </c>
      <c r="N161" s="4" t="str">
        <f>INDEX(Manufacturer_Table[Manufacturer Name],MATCH(Table35[[#This Row],[ManufacturerID]],Manufacturer_Table[ManufacturerID],0))</f>
        <v>Salvus</v>
      </c>
      <c r="O161" s="4" t="str">
        <f>INDEX(Location_Table[State],MATCH(Table35[[#This Row],[Zip]],Location_Table[Zip],0))</f>
        <v>Alberta</v>
      </c>
    </row>
    <row r="162" spans="1:15" x14ac:dyDescent="0.3">
      <c r="A162">
        <v>295</v>
      </c>
      <c r="B162" s="2">
        <v>42151</v>
      </c>
      <c r="C162" s="2" t="str">
        <f>TEXT(Table35[[#This Row],[Date]],"YYYY")</f>
        <v>2015</v>
      </c>
      <c r="D162" s="2" t="str">
        <f>TEXT(Table35[[#This Row],[Date]],"MMMM")</f>
        <v>May</v>
      </c>
      <c r="E162" s="2" t="str">
        <f>TEXT(Table35[[#This Row],[Date]],"DDDD")</f>
        <v>Wednesday</v>
      </c>
      <c r="F162" t="s">
        <v>1553</v>
      </c>
      <c r="G162">
        <v>1</v>
      </c>
      <c r="H162" s="3">
        <v>12596.85</v>
      </c>
      <c r="I162" t="s">
        <v>20</v>
      </c>
      <c r="J162" t="str">
        <f>INDEX(Product_Table[Product Name],MATCH(Table35[[#This Row],[ProductID]],Product_Table[ProductID],0))</f>
        <v>Fama UE-16</v>
      </c>
      <c r="K162" t="str">
        <f>INDEX(Product_Table[Category],MATCH(Table35[[#This Row],[ProductID]],Product_Table[ProductID],0))</f>
        <v>Urban</v>
      </c>
      <c r="L162" t="str">
        <f>INDEX(Product_Table[Segment],MATCH(Table35[[#This Row],[ProductID]],Product_Table[ProductID],0))</f>
        <v>Extreme</v>
      </c>
      <c r="M162" s="4">
        <f>INDEX(Product_Table[ManufacturerID],MATCH(Table35[[#This Row],[ProductID]],Product_Table[ProductID],0))</f>
        <v>5</v>
      </c>
      <c r="N162" s="4" t="str">
        <f>INDEX(Manufacturer_Table[Manufacturer Name],MATCH(Table35[[#This Row],[ManufacturerID]],Manufacturer_Table[ManufacturerID],0))</f>
        <v>Fama</v>
      </c>
      <c r="O162" s="4" t="str">
        <f>INDEX(Location_Table[State],MATCH(Table35[[#This Row],[Zip]],Location_Table[Zip],0))</f>
        <v>British Columbia</v>
      </c>
    </row>
    <row r="163" spans="1:15" x14ac:dyDescent="0.3">
      <c r="A163">
        <v>2396</v>
      </c>
      <c r="B163" s="2">
        <v>42151</v>
      </c>
      <c r="C163" s="2" t="str">
        <f>TEXT(Table35[[#This Row],[Date]],"YYYY")</f>
        <v>2015</v>
      </c>
      <c r="D163" s="2" t="str">
        <f>TEXT(Table35[[#This Row],[Date]],"MMMM")</f>
        <v>May</v>
      </c>
      <c r="E163" s="2" t="str">
        <f>TEXT(Table35[[#This Row],[Date]],"DDDD")</f>
        <v>Wednesday</v>
      </c>
      <c r="F163" t="s">
        <v>1577</v>
      </c>
      <c r="G163">
        <v>1</v>
      </c>
      <c r="H163" s="3">
        <v>1385.37</v>
      </c>
      <c r="I163" t="s">
        <v>20</v>
      </c>
      <c r="J163" t="str">
        <f>INDEX(Product_Table[Product Name],MATCH(Table35[[#This Row],[ProductID]],Product_Table[ProductID],0))</f>
        <v>Aliqui YY-05</v>
      </c>
      <c r="K163" t="str">
        <f>INDEX(Product_Table[Category],MATCH(Table35[[#This Row],[ProductID]],Product_Table[ProductID],0))</f>
        <v>Youth</v>
      </c>
      <c r="L163" t="str">
        <f>INDEX(Product_Table[Segment],MATCH(Table35[[#This Row],[ProductID]],Product_Table[ProductID],0))</f>
        <v>Youth</v>
      </c>
      <c r="M163" s="4">
        <f>INDEX(Product_Table[ManufacturerID],MATCH(Table35[[#This Row],[ProductID]],Product_Table[ProductID],0))</f>
        <v>2</v>
      </c>
      <c r="N163" s="4" t="str">
        <f>INDEX(Manufacturer_Table[Manufacturer Name],MATCH(Table35[[#This Row],[ManufacturerID]],Manufacturer_Table[ManufacturerID],0))</f>
        <v>Aliqui</v>
      </c>
      <c r="O163" s="4" t="str">
        <f>INDEX(Location_Table[State],MATCH(Table35[[#This Row],[Zip]],Location_Table[Zip],0))</f>
        <v>British Columbia</v>
      </c>
    </row>
    <row r="164" spans="1:15" x14ac:dyDescent="0.3">
      <c r="A164">
        <v>1180</v>
      </c>
      <c r="B164" s="2">
        <v>42176</v>
      </c>
      <c r="C164" s="2" t="str">
        <f>TEXT(Table35[[#This Row],[Date]],"YYYY")</f>
        <v>2015</v>
      </c>
      <c r="D164" s="2" t="str">
        <f>TEXT(Table35[[#This Row],[Date]],"MMMM")</f>
        <v>June</v>
      </c>
      <c r="E164" s="2" t="str">
        <f>TEXT(Table35[[#This Row],[Date]],"DDDD")</f>
        <v>Sunday</v>
      </c>
      <c r="F164" t="s">
        <v>1378</v>
      </c>
      <c r="G164">
        <v>1</v>
      </c>
      <c r="H164" s="3">
        <v>6173.37</v>
      </c>
      <c r="I164" t="s">
        <v>20</v>
      </c>
      <c r="J164" t="str">
        <f>INDEX(Product_Table[Product Name],MATCH(Table35[[#This Row],[ProductID]],Product_Table[ProductID],0))</f>
        <v>Pirum UE-16</v>
      </c>
      <c r="K164" t="str">
        <f>INDEX(Product_Table[Category],MATCH(Table35[[#This Row],[ProductID]],Product_Table[ProductID],0))</f>
        <v>Urban</v>
      </c>
      <c r="L164" t="str">
        <f>INDEX(Product_Table[Segment],MATCH(Table35[[#This Row],[ProductID]],Product_Table[ProductID],0))</f>
        <v>Extreme</v>
      </c>
      <c r="M164" s="4">
        <f>INDEX(Product_Table[ManufacturerID],MATCH(Table35[[#This Row],[ProductID]],Product_Table[ProductID],0))</f>
        <v>10</v>
      </c>
      <c r="N164" s="4" t="str">
        <f>INDEX(Manufacturer_Table[Manufacturer Name],MATCH(Table35[[#This Row],[ManufacturerID]],Manufacturer_Table[ManufacturerID],0))</f>
        <v>Pirum</v>
      </c>
      <c r="O164" s="4" t="str">
        <f>INDEX(Location_Table[State],MATCH(Table35[[#This Row],[Zip]],Location_Table[Zip],0))</f>
        <v>Alberta</v>
      </c>
    </row>
    <row r="165" spans="1:15" x14ac:dyDescent="0.3">
      <c r="A165">
        <v>794</v>
      </c>
      <c r="B165" s="2">
        <v>42177</v>
      </c>
      <c r="C165" s="2" t="str">
        <f>TEXT(Table35[[#This Row],[Date]],"YYYY")</f>
        <v>2015</v>
      </c>
      <c r="D165" s="2" t="str">
        <f>TEXT(Table35[[#This Row],[Date]],"MMMM")</f>
        <v>June</v>
      </c>
      <c r="E165" s="2" t="str">
        <f>TEXT(Table35[[#This Row],[Date]],"DDDD")</f>
        <v>Monday</v>
      </c>
      <c r="F165" t="s">
        <v>1583</v>
      </c>
      <c r="G165">
        <v>1</v>
      </c>
      <c r="H165" s="3">
        <v>1070.3699999999999</v>
      </c>
      <c r="I165" t="s">
        <v>20</v>
      </c>
      <c r="J165" t="str">
        <f>INDEX(Product_Table[Product Name],MATCH(Table35[[#This Row],[ProductID]],Product_Table[ProductID],0))</f>
        <v>Natura RP-82</v>
      </c>
      <c r="K165" t="str">
        <f>INDEX(Product_Table[Category],MATCH(Table35[[#This Row],[ProductID]],Product_Table[ProductID],0))</f>
        <v>Rural</v>
      </c>
      <c r="L165" t="str">
        <f>INDEX(Product_Table[Segment],MATCH(Table35[[#This Row],[ProductID]],Product_Table[ProductID],0))</f>
        <v>Productivity</v>
      </c>
      <c r="M165" s="4">
        <f>INDEX(Product_Table[ManufacturerID],MATCH(Table35[[#This Row],[ProductID]],Product_Table[ProductID],0))</f>
        <v>8</v>
      </c>
      <c r="N165" s="4" t="str">
        <f>INDEX(Manufacturer_Table[Manufacturer Name],MATCH(Table35[[#This Row],[ManufacturerID]],Manufacturer_Table[ManufacturerID],0))</f>
        <v>Natura</v>
      </c>
      <c r="O165" s="4" t="str">
        <f>INDEX(Location_Table[State],MATCH(Table35[[#This Row],[Zip]],Location_Table[Zip],0))</f>
        <v>British Columbia</v>
      </c>
    </row>
    <row r="166" spans="1:15" x14ac:dyDescent="0.3">
      <c r="A166">
        <v>2218</v>
      </c>
      <c r="B166" s="2">
        <v>42177</v>
      </c>
      <c r="C166" s="2" t="str">
        <f>TEXT(Table35[[#This Row],[Date]],"YYYY")</f>
        <v>2015</v>
      </c>
      <c r="D166" s="2" t="str">
        <f>TEXT(Table35[[#This Row],[Date]],"MMMM")</f>
        <v>June</v>
      </c>
      <c r="E166" s="2" t="str">
        <f>TEXT(Table35[[#This Row],[Date]],"DDDD")</f>
        <v>Monday</v>
      </c>
      <c r="F166" t="s">
        <v>1573</v>
      </c>
      <c r="G166">
        <v>1</v>
      </c>
      <c r="H166" s="3">
        <v>1763.37</v>
      </c>
      <c r="I166" t="s">
        <v>20</v>
      </c>
      <c r="J166" t="str">
        <f>INDEX(Product_Table[Product Name],MATCH(Table35[[#This Row],[ProductID]],Product_Table[ProductID],0))</f>
        <v>Aliqui RP-15</v>
      </c>
      <c r="K166" t="str">
        <f>INDEX(Product_Table[Category],MATCH(Table35[[#This Row],[ProductID]],Product_Table[ProductID],0))</f>
        <v>Rural</v>
      </c>
      <c r="L166" t="str">
        <f>INDEX(Product_Table[Segment],MATCH(Table35[[#This Row],[ProductID]],Product_Table[ProductID],0))</f>
        <v>Productivity</v>
      </c>
      <c r="M166" s="4">
        <f>INDEX(Product_Table[ManufacturerID],MATCH(Table35[[#This Row],[ProductID]],Product_Table[ProductID],0))</f>
        <v>2</v>
      </c>
      <c r="N166" s="4" t="str">
        <f>INDEX(Manufacturer_Table[Manufacturer Name],MATCH(Table35[[#This Row],[ManufacturerID]],Manufacturer_Table[ManufacturerID],0))</f>
        <v>Aliqui</v>
      </c>
      <c r="O166" s="4" t="str">
        <f>INDEX(Location_Table[State],MATCH(Table35[[#This Row],[Zip]],Location_Table[Zip],0))</f>
        <v>British Columbia</v>
      </c>
    </row>
    <row r="167" spans="1:15" x14ac:dyDescent="0.3">
      <c r="A167">
        <v>781</v>
      </c>
      <c r="B167" s="2">
        <v>42177</v>
      </c>
      <c r="C167" s="2" t="str">
        <f>TEXT(Table35[[#This Row],[Date]],"YYYY")</f>
        <v>2015</v>
      </c>
      <c r="D167" s="2" t="str">
        <f>TEXT(Table35[[#This Row],[Date]],"MMMM")</f>
        <v>June</v>
      </c>
      <c r="E167" s="2" t="str">
        <f>TEXT(Table35[[#This Row],[Date]],"DDDD")</f>
        <v>Monday</v>
      </c>
      <c r="F167" t="s">
        <v>1379</v>
      </c>
      <c r="G167">
        <v>1</v>
      </c>
      <c r="H167" s="3">
        <v>1322.37</v>
      </c>
      <c r="I167" t="s">
        <v>20</v>
      </c>
      <c r="J167" t="str">
        <f>INDEX(Product_Table[Product Name],MATCH(Table35[[#This Row],[ProductID]],Product_Table[ProductID],0))</f>
        <v>Natura RP-69</v>
      </c>
      <c r="K167" t="str">
        <f>INDEX(Product_Table[Category],MATCH(Table35[[#This Row],[ProductID]],Product_Table[ProductID],0))</f>
        <v>Rural</v>
      </c>
      <c r="L167" t="str">
        <f>INDEX(Product_Table[Segment],MATCH(Table35[[#This Row],[ProductID]],Product_Table[ProductID],0))</f>
        <v>Productivity</v>
      </c>
      <c r="M167" s="4">
        <f>INDEX(Product_Table[ManufacturerID],MATCH(Table35[[#This Row],[ProductID]],Product_Table[ProductID],0))</f>
        <v>8</v>
      </c>
      <c r="N167" s="4" t="str">
        <f>INDEX(Manufacturer_Table[Manufacturer Name],MATCH(Table35[[#This Row],[ManufacturerID]],Manufacturer_Table[ManufacturerID],0))</f>
        <v>Natura</v>
      </c>
      <c r="O167" s="4" t="str">
        <f>INDEX(Location_Table[State],MATCH(Table35[[#This Row],[Zip]],Location_Table[Zip],0))</f>
        <v>Alberta</v>
      </c>
    </row>
    <row r="168" spans="1:15" x14ac:dyDescent="0.3">
      <c r="A168">
        <v>993</v>
      </c>
      <c r="B168" s="2">
        <v>42177</v>
      </c>
      <c r="C168" s="2" t="str">
        <f>TEXT(Table35[[#This Row],[Date]],"YYYY")</f>
        <v>2015</v>
      </c>
      <c r="D168" s="2" t="str">
        <f>TEXT(Table35[[#This Row],[Date]],"MMMM")</f>
        <v>June</v>
      </c>
      <c r="E168" s="2" t="str">
        <f>TEXT(Table35[[#This Row],[Date]],"DDDD")</f>
        <v>Monday</v>
      </c>
      <c r="F168" t="s">
        <v>1570</v>
      </c>
      <c r="G168">
        <v>1</v>
      </c>
      <c r="H168" s="3">
        <v>4598.37</v>
      </c>
      <c r="I168" t="s">
        <v>20</v>
      </c>
      <c r="J168" t="str">
        <f>INDEX(Product_Table[Product Name],MATCH(Table35[[#This Row],[ProductID]],Product_Table[ProductID],0))</f>
        <v>Natura UC-56</v>
      </c>
      <c r="K168" t="str">
        <f>INDEX(Product_Table[Category],MATCH(Table35[[#This Row],[ProductID]],Product_Table[ProductID],0))</f>
        <v>Urban</v>
      </c>
      <c r="L168" t="str">
        <f>INDEX(Product_Table[Segment],MATCH(Table35[[#This Row],[ProductID]],Product_Table[ProductID],0))</f>
        <v>Convenience</v>
      </c>
      <c r="M168" s="4">
        <f>INDEX(Product_Table[ManufacturerID],MATCH(Table35[[#This Row],[ProductID]],Product_Table[ProductID],0))</f>
        <v>8</v>
      </c>
      <c r="N168" s="4" t="str">
        <f>INDEX(Manufacturer_Table[Manufacturer Name],MATCH(Table35[[#This Row],[ManufacturerID]],Manufacturer_Table[ManufacturerID],0))</f>
        <v>Natura</v>
      </c>
      <c r="O168" s="4" t="str">
        <f>INDEX(Location_Table[State],MATCH(Table35[[#This Row],[Zip]],Location_Table[Zip],0))</f>
        <v>British Columbia</v>
      </c>
    </row>
    <row r="169" spans="1:15" x14ac:dyDescent="0.3">
      <c r="A169">
        <v>1212</v>
      </c>
      <c r="B169" s="2">
        <v>42177</v>
      </c>
      <c r="C169" s="2" t="str">
        <f>TEXT(Table35[[#This Row],[Date]],"YYYY")</f>
        <v>2015</v>
      </c>
      <c r="D169" s="2" t="str">
        <f>TEXT(Table35[[#This Row],[Date]],"MMMM")</f>
        <v>June</v>
      </c>
      <c r="E169" s="2" t="str">
        <f>TEXT(Table35[[#This Row],[Date]],"DDDD")</f>
        <v>Monday</v>
      </c>
      <c r="F169" t="s">
        <v>1400</v>
      </c>
      <c r="G169">
        <v>1</v>
      </c>
      <c r="H169" s="3">
        <v>5259.87</v>
      </c>
      <c r="I169" t="s">
        <v>20</v>
      </c>
      <c r="J169" t="str">
        <f>INDEX(Product_Table[Product Name],MATCH(Table35[[#This Row],[ProductID]],Product_Table[ProductID],0))</f>
        <v>Pirum UC-14</v>
      </c>
      <c r="K169" t="str">
        <f>INDEX(Product_Table[Category],MATCH(Table35[[#This Row],[ProductID]],Product_Table[ProductID],0))</f>
        <v>Urban</v>
      </c>
      <c r="L169" t="str">
        <f>INDEX(Product_Table[Segment],MATCH(Table35[[#This Row],[ProductID]],Product_Table[ProductID],0))</f>
        <v>Convenience</v>
      </c>
      <c r="M169" s="4">
        <f>INDEX(Product_Table[ManufacturerID],MATCH(Table35[[#This Row],[ProductID]],Product_Table[ProductID],0))</f>
        <v>10</v>
      </c>
      <c r="N169" s="4" t="str">
        <f>INDEX(Manufacturer_Table[Manufacturer Name],MATCH(Table35[[#This Row],[ManufacturerID]],Manufacturer_Table[ManufacturerID],0))</f>
        <v>Pirum</v>
      </c>
      <c r="O169" s="4" t="str">
        <f>INDEX(Location_Table[State],MATCH(Table35[[#This Row],[Zip]],Location_Table[Zip],0))</f>
        <v>Alberta</v>
      </c>
    </row>
    <row r="170" spans="1:15" x14ac:dyDescent="0.3">
      <c r="A170">
        <v>207</v>
      </c>
      <c r="B170" s="2">
        <v>42177</v>
      </c>
      <c r="C170" s="2" t="str">
        <f>TEXT(Table35[[#This Row],[Date]],"YYYY")</f>
        <v>2015</v>
      </c>
      <c r="D170" s="2" t="str">
        <f>TEXT(Table35[[#This Row],[Date]],"MMMM")</f>
        <v>June</v>
      </c>
      <c r="E170" s="2" t="str">
        <f>TEXT(Table35[[#This Row],[Date]],"DDDD")</f>
        <v>Monday</v>
      </c>
      <c r="F170" t="s">
        <v>1378</v>
      </c>
      <c r="G170">
        <v>1</v>
      </c>
      <c r="H170" s="3">
        <v>11843.37</v>
      </c>
      <c r="I170" t="s">
        <v>20</v>
      </c>
      <c r="J170" t="str">
        <f>INDEX(Product_Table[Product Name],MATCH(Table35[[#This Row],[ProductID]],Product_Table[ProductID],0))</f>
        <v>Barba UM-09</v>
      </c>
      <c r="K170" t="str">
        <f>INDEX(Product_Table[Category],MATCH(Table35[[#This Row],[ProductID]],Product_Table[ProductID],0))</f>
        <v>Urban</v>
      </c>
      <c r="L170" t="str">
        <f>INDEX(Product_Table[Segment],MATCH(Table35[[#This Row],[ProductID]],Product_Table[ProductID],0))</f>
        <v>Moderation</v>
      </c>
      <c r="M170" s="4">
        <f>INDEX(Product_Table[ManufacturerID],MATCH(Table35[[#This Row],[ProductID]],Product_Table[ProductID],0))</f>
        <v>3</v>
      </c>
      <c r="N170" s="4" t="str">
        <f>INDEX(Manufacturer_Table[Manufacturer Name],MATCH(Table35[[#This Row],[ManufacturerID]],Manufacturer_Table[ManufacturerID],0))</f>
        <v>Barba</v>
      </c>
      <c r="O170" s="4" t="str">
        <f>INDEX(Location_Table[State],MATCH(Table35[[#This Row],[Zip]],Location_Table[Zip],0))</f>
        <v>Alberta</v>
      </c>
    </row>
    <row r="171" spans="1:15" x14ac:dyDescent="0.3">
      <c r="A171">
        <v>793</v>
      </c>
      <c r="B171" s="2">
        <v>42177</v>
      </c>
      <c r="C171" s="2" t="str">
        <f>TEXT(Table35[[#This Row],[Date]],"YYYY")</f>
        <v>2015</v>
      </c>
      <c r="D171" s="2" t="str">
        <f>TEXT(Table35[[#This Row],[Date]],"MMMM")</f>
        <v>June</v>
      </c>
      <c r="E171" s="2" t="str">
        <f>TEXT(Table35[[#This Row],[Date]],"DDDD")</f>
        <v>Monday</v>
      </c>
      <c r="F171" t="s">
        <v>1583</v>
      </c>
      <c r="G171">
        <v>1</v>
      </c>
      <c r="H171" s="3">
        <v>1070.3699999999999</v>
      </c>
      <c r="I171" t="s">
        <v>20</v>
      </c>
      <c r="J171" t="str">
        <f>INDEX(Product_Table[Product Name],MATCH(Table35[[#This Row],[ProductID]],Product_Table[ProductID],0))</f>
        <v>Natura RP-81</v>
      </c>
      <c r="K171" t="str">
        <f>INDEX(Product_Table[Category],MATCH(Table35[[#This Row],[ProductID]],Product_Table[ProductID],0))</f>
        <v>Rural</v>
      </c>
      <c r="L171" t="str">
        <f>INDEX(Product_Table[Segment],MATCH(Table35[[#This Row],[ProductID]],Product_Table[ProductID],0))</f>
        <v>Productivity</v>
      </c>
      <c r="M171" s="4">
        <f>INDEX(Product_Table[ManufacturerID],MATCH(Table35[[#This Row],[ProductID]],Product_Table[ProductID],0))</f>
        <v>8</v>
      </c>
      <c r="N171" s="4" t="str">
        <f>INDEX(Manufacturer_Table[Manufacturer Name],MATCH(Table35[[#This Row],[ManufacturerID]],Manufacturer_Table[ManufacturerID],0))</f>
        <v>Natura</v>
      </c>
      <c r="O171" s="4" t="str">
        <f>INDEX(Location_Table[State],MATCH(Table35[[#This Row],[Zip]],Location_Table[Zip],0))</f>
        <v>British Columbia</v>
      </c>
    </row>
    <row r="172" spans="1:15" x14ac:dyDescent="0.3">
      <c r="A172">
        <v>782</v>
      </c>
      <c r="B172" s="2">
        <v>42177</v>
      </c>
      <c r="C172" s="2" t="str">
        <f>TEXT(Table35[[#This Row],[Date]],"YYYY")</f>
        <v>2015</v>
      </c>
      <c r="D172" s="2" t="str">
        <f>TEXT(Table35[[#This Row],[Date]],"MMMM")</f>
        <v>June</v>
      </c>
      <c r="E172" s="2" t="str">
        <f>TEXT(Table35[[#This Row],[Date]],"DDDD")</f>
        <v>Monday</v>
      </c>
      <c r="F172" t="s">
        <v>1379</v>
      </c>
      <c r="G172">
        <v>1</v>
      </c>
      <c r="H172" s="3">
        <v>1322.37</v>
      </c>
      <c r="I172" t="s">
        <v>20</v>
      </c>
      <c r="J172" t="str">
        <f>INDEX(Product_Table[Product Name],MATCH(Table35[[#This Row],[ProductID]],Product_Table[ProductID],0))</f>
        <v>Natura RP-70</v>
      </c>
      <c r="K172" t="str">
        <f>INDEX(Product_Table[Category],MATCH(Table35[[#This Row],[ProductID]],Product_Table[ProductID],0))</f>
        <v>Rural</v>
      </c>
      <c r="L172" t="str">
        <f>INDEX(Product_Table[Segment],MATCH(Table35[[#This Row],[ProductID]],Product_Table[ProductID],0))</f>
        <v>Productivity</v>
      </c>
      <c r="M172" s="4">
        <f>INDEX(Product_Table[ManufacturerID],MATCH(Table35[[#This Row],[ProductID]],Product_Table[ProductID],0))</f>
        <v>8</v>
      </c>
      <c r="N172" s="4" t="str">
        <f>INDEX(Manufacturer_Table[Manufacturer Name],MATCH(Table35[[#This Row],[ManufacturerID]],Manufacturer_Table[ManufacturerID],0))</f>
        <v>Natura</v>
      </c>
      <c r="O172" s="4" t="str">
        <f>INDEX(Location_Table[State],MATCH(Table35[[#This Row],[Zip]],Location_Table[Zip],0))</f>
        <v>Alberta</v>
      </c>
    </row>
    <row r="173" spans="1:15" x14ac:dyDescent="0.3">
      <c r="A173">
        <v>2219</v>
      </c>
      <c r="B173" s="2">
        <v>42177</v>
      </c>
      <c r="C173" s="2" t="str">
        <f>TEXT(Table35[[#This Row],[Date]],"YYYY")</f>
        <v>2015</v>
      </c>
      <c r="D173" s="2" t="str">
        <f>TEXT(Table35[[#This Row],[Date]],"MMMM")</f>
        <v>June</v>
      </c>
      <c r="E173" s="2" t="str">
        <f>TEXT(Table35[[#This Row],[Date]],"DDDD")</f>
        <v>Monday</v>
      </c>
      <c r="F173" t="s">
        <v>1573</v>
      </c>
      <c r="G173">
        <v>1</v>
      </c>
      <c r="H173" s="3">
        <v>1763.37</v>
      </c>
      <c r="I173" t="s">
        <v>20</v>
      </c>
      <c r="J173" t="str">
        <f>INDEX(Product_Table[Product Name],MATCH(Table35[[#This Row],[ProductID]],Product_Table[ProductID],0))</f>
        <v>Aliqui RP-16</v>
      </c>
      <c r="K173" t="str">
        <f>INDEX(Product_Table[Category],MATCH(Table35[[#This Row],[ProductID]],Product_Table[ProductID],0))</f>
        <v>Rural</v>
      </c>
      <c r="L173" t="str">
        <f>INDEX(Product_Table[Segment],MATCH(Table35[[#This Row],[ProductID]],Product_Table[ProductID],0))</f>
        <v>Productivity</v>
      </c>
      <c r="M173" s="4">
        <f>INDEX(Product_Table[ManufacturerID],MATCH(Table35[[#This Row],[ProductID]],Product_Table[ProductID],0))</f>
        <v>2</v>
      </c>
      <c r="N173" s="4" t="str">
        <f>INDEX(Manufacturer_Table[Manufacturer Name],MATCH(Table35[[#This Row],[ManufacturerID]],Manufacturer_Table[ManufacturerID],0))</f>
        <v>Aliqui</v>
      </c>
      <c r="O173" s="4" t="str">
        <f>INDEX(Location_Table[State],MATCH(Table35[[#This Row],[Zip]],Location_Table[Zip],0))</f>
        <v>British Columbia</v>
      </c>
    </row>
    <row r="174" spans="1:15" x14ac:dyDescent="0.3">
      <c r="A174">
        <v>487</v>
      </c>
      <c r="B174" s="2">
        <v>42178</v>
      </c>
      <c r="C174" s="2" t="str">
        <f>TEXT(Table35[[#This Row],[Date]],"YYYY")</f>
        <v>2015</v>
      </c>
      <c r="D174" s="2" t="str">
        <f>TEXT(Table35[[#This Row],[Date]],"MMMM")</f>
        <v>June</v>
      </c>
      <c r="E174" s="2" t="str">
        <f>TEXT(Table35[[#This Row],[Date]],"DDDD")</f>
        <v>Tuesday</v>
      </c>
      <c r="F174" t="s">
        <v>1561</v>
      </c>
      <c r="G174">
        <v>1</v>
      </c>
      <c r="H174" s="3">
        <v>13229.37</v>
      </c>
      <c r="I174" t="s">
        <v>20</v>
      </c>
      <c r="J174" t="str">
        <f>INDEX(Product_Table[Product Name],MATCH(Table35[[#This Row],[ProductID]],Product_Table[ProductID],0))</f>
        <v>Maximus UM-92</v>
      </c>
      <c r="K174" t="str">
        <f>INDEX(Product_Table[Category],MATCH(Table35[[#This Row],[ProductID]],Product_Table[ProductID],0))</f>
        <v>Urban</v>
      </c>
      <c r="L174" t="str">
        <f>INDEX(Product_Table[Segment],MATCH(Table35[[#This Row],[ProductID]],Product_Table[ProductID],0))</f>
        <v>Moderation</v>
      </c>
      <c r="M174" s="4">
        <f>INDEX(Product_Table[ManufacturerID],MATCH(Table35[[#This Row],[ProductID]],Product_Table[ProductID],0))</f>
        <v>7</v>
      </c>
      <c r="N174" s="4" t="str">
        <f>INDEX(Manufacturer_Table[Manufacturer Name],MATCH(Table35[[#This Row],[ManufacturerID]],Manufacturer_Table[ManufacturerID],0))</f>
        <v>VanArsdel</v>
      </c>
      <c r="O174" s="4" t="str">
        <f>INDEX(Location_Table[State],MATCH(Table35[[#This Row],[Zip]],Location_Table[Zip],0))</f>
        <v>British Columbia</v>
      </c>
    </row>
    <row r="175" spans="1:15" x14ac:dyDescent="0.3">
      <c r="A175">
        <v>2219</v>
      </c>
      <c r="B175" s="2">
        <v>42102</v>
      </c>
      <c r="C175" s="2" t="str">
        <f>TEXT(Table35[[#This Row],[Date]],"YYYY")</f>
        <v>2015</v>
      </c>
      <c r="D175" s="2" t="str">
        <f>TEXT(Table35[[#This Row],[Date]],"MMMM")</f>
        <v>April</v>
      </c>
      <c r="E175" s="2" t="str">
        <f>TEXT(Table35[[#This Row],[Date]],"DDDD")</f>
        <v>Wednesday</v>
      </c>
      <c r="F175" t="s">
        <v>1554</v>
      </c>
      <c r="G175">
        <v>1</v>
      </c>
      <c r="H175" s="3">
        <v>1826.37</v>
      </c>
      <c r="I175" t="s">
        <v>20</v>
      </c>
      <c r="J175" t="str">
        <f>INDEX(Product_Table[Product Name],MATCH(Table35[[#This Row],[ProductID]],Product_Table[ProductID],0))</f>
        <v>Aliqui RP-16</v>
      </c>
      <c r="K175" t="str">
        <f>INDEX(Product_Table[Category],MATCH(Table35[[#This Row],[ProductID]],Product_Table[ProductID],0))</f>
        <v>Rural</v>
      </c>
      <c r="L175" t="str">
        <f>INDEX(Product_Table[Segment],MATCH(Table35[[#This Row],[ProductID]],Product_Table[ProductID],0))</f>
        <v>Productivity</v>
      </c>
      <c r="M175" s="4">
        <f>INDEX(Product_Table[ManufacturerID],MATCH(Table35[[#This Row],[ProductID]],Product_Table[ProductID],0))</f>
        <v>2</v>
      </c>
      <c r="N175" s="4" t="str">
        <f>INDEX(Manufacturer_Table[Manufacturer Name],MATCH(Table35[[#This Row],[ManufacturerID]],Manufacturer_Table[ManufacturerID],0))</f>
        <v>Aliqui</v>
      </c>
      <c r="O175" s="4" t="str">
        <f>INDEX(Location_Table[State],MATCH(Table35[[#This Row],[Zip]],Location_Table[Zip],0))</f>
        <v>British Columbia</v>
      </c>
    </row>
    <row r="176" spans="1:15" x14ac:dyDescent="0.3">
      <c r="A176">
        <v>2412</v>
      </c>
      <c r="B176" s="2">
        <v>42102</v>
      </c>
      <c r="C176" s="2" t="str">
        <f>TEXT(Table35[[#This Row],[Date]],"YYYY")</f>
        <v>2015</v>
      </c>
      <c r="D176" s="2" t="str">
        <f>TEXT(Table35[[#This Row],[Date]],"MMMM")</f>
        <v>April</v>
      </c>
      <c r="E176" s="2" t="str">
        <f>TEXT(Table35[[#This Row],[Date]],"DDDD")</f>
        <v>Wednesday</v>
      </c>
      <c r="F176" t="s">
        <v>1564</v>
      </c>
      <c r="G176">
        <v>1</v>
      </c>
      <c r="H176" s="3">
        <v>1290.8699999999999</v>
      </c>
      <c r="I176" t="s">
        <v>20</v>
      </c>
      <c r="J176" t="str">
        <f>INDEX(Product_Table[Product Name],MATCH(Table35[[#This Row],[ProductID]],Product_Table[ProductID],0))</f>
        <v>Aliqui YY-21</v>
      </c>
      <c r="K176" t="str">
        <f>INDEX(Product_Table[Category],MATCH(Table35[[#This Row],[ProductID]],Product_Table[ProductID],0))</f>
        <v>Youth</v>
      </c>
      <c r="L176" t="str">
        <f>INDEX(Product_Table[Segment],MATCH(Table35[[#This Row],[ProductID]],Product_Table[ProductID],0))</f>
        <v>Youth</v>
      </c>
      <c r="M176" s="4">
        <f>INDEX(Product_Table[ManufacturerID],MATCH(Table35[[#This Row],[ProductID]],Product_Table[ProductID],0))</f>
        <v>2</v>
      </c>
      <c r="N176" s="4" t="str">
        <f>INDEX(Manufacturer_Table[Manufacturer Name],MATCH(Table35[[#This Row],[ManufacturerID]],Manufacturer_Table[ManufacturerID],0))</f>
        <v>Aliqui</v>
      </c>
      <c r="O176" s="4" t="str">
        <f>INDEX(Location_Table[State],MATCH(Table35[[#This Row],[Zip]],Location_Table[Zip],0))</f>
        <v>British Columbia</v>
      </c>
    </row>
    <row r="177" spans="1:15" x14ac:dyDescent="0.3">
      <c r="A177">
        <v>1344</v>
      </c>
      <c r="B177" s="2">
        <v>42148</v>
      </c>
      <c r="C177" s="2" t="str">
        <f>TEXT(Table35[[#This Row],[Date]],"YYYY")</f>
        <v>2015</v>
      </c>
      <c r="D177" s="2" t="str">
        <f>TEXT(Table35[[#This Row],[Date]],"MMMM")</f>
        <v>May</v>
      </c>
      <c r="E177" s="2" t="str">
        <f>TEXT(Table35[[#This Row],[Date]],"DDDD")</f>
        <v>Sunday</v>
      </c>
      <c r="F177" t="s">
        <v>994</v>
      </c>
      <c r="G177">
        <v>1</v>
      </c>
      <c r="H177" s="3">
        <v>4408.74</v>
      </c>
      <c r="I177" t="s">
        <v>20</v>
      </c>
      <c r="J177" t="str">
        <f>INDEX(Product_Table[Product Name],MATCH(Table35[[#This Row],[ProductID]],Product_Table[ProductID],0))</f>
        <v>Quibus RP-36</v>
      </c>
      <c r="K177" t="str">
        <f>INDEX(Product_Table[Category],MATCH(Table35[[#This Row],[ProductID]],Product_Table[ProductID],0))</f>
        <v>Rural</v>
      </c>
      <c r="L177" t="str">
        <f>INDEX(Product_Table[Segment],MATCH(Table35[[#This Row],[ProductID]],Product_Table[ProductID],0))</f>
        <v>Productivity</v>
      </c>
      <c r="M177" s="4">
        <f>INDEX(Product_Table[ManufacturerID],MATCH(Table35[[#This Row],[ProductID]],Product_Table[ProductID],0))</f>
        <v>12</v>
      </c>
      <c r="N177" s="4" t="str">
        <f>INDEX(Manufacturer_Table[Manufacturer Name],MATCH(Table35[[#This Row],[ManufacturerID]],Manufacturer_Table[ManufacturerID],0))</f>
        <v>Quibus</v>
      </c>
      <c r="O177" s="4" t="str">
        <f>INDEX(Location_Table[State],MATCH(Table35[[#This Row],[Zip]],Location_Table[Zip],0))</f>
        <v>Ontario</v>
      </c>
    </row>
    <row r="178" spans="1:15" x14ac:dyDescent="0.3">
      <c r="A178">
        <v>491</v>
      </c>
      <c r="B178" s="2">
        <v>42148</v>
      </c>
      <c r="C178" s="2" t="str">
        <f>TEXT(Table35[[#This Row],[Date]],"YYYY")</f>
        <v>2015</v>
      </c>
      <c r="D178" s="2" t="str">
        <f>TEXT(Table35[[#This Row],[Date]],"MMMM")</f>
        <v>May</v>
      </c>
      <c r="E178" s="2" t="str">
        <f>TEXT(Table35[[#This Row],[Date]],"DDDD")</f>
        <v>Sunday</v>
      </c>
      <c r="F178" t="s">
        <v>1219</v>
      </c>
      <c r="G178">
        <v>1</v>
      </c>
      <c r="H178" s="3">
        <v>10709.37</v>
      </c>
      <c r="I178" t="s">
        <v>20</v>
      </c>
      <c r="J178" t="str">
        <f>INDEX(Product_Table[Product Name],MATCH(Table35[[#This Row],[ProductID]],Product_Table[ProductID],0))</f>
        <v>Maximus UM-96</v>
      </c>
      <c r="K178" t="str">
        <f>INDEX(Product_Table[Category],MATCH(Table35[[#This Row],[ProductID]],Product_Table[ProductID],0))</f>
        <v>Urban</v>
      </c>
      <c r="L178" t="str">
        <f>INDEX(Product_Table[Segment],MATCH(Table35[[#This Row],[ProductID]],Product_Table[ProductID],0))</f>
        <v>Moderation</v>
      </c>
      <c r="M178" s="4">
        <f>INDEX(Product_Table[ManufacturerID],MATCH(Table35[[#This Row],[ProductID]],Product_Table[ProductID],0))</f>
        <v>7</v>
      </c>
      <c r="N178" s="4" t="str">
        <f>INDEX(Manufacturer_Table[Manufacturer Name],MATCH(Table35[[#This Row],[ManufacturerID]],Manufacturer_Table[ManufacturerID],0))</f>
        <v>VanArsdel</v>
      </c>
      <c r="O178" s="4" t="str">
        <f>INDEX(Location_Table[State],MATCH(Table35[[#This Row],[Zip]],Location_Table[Zip],0))</f>
        <v>Manitoba</v>
      </c>
    </row>
    <row r="179" spans="1:15" x14ac:dyDescent="0.3">
      <c r="A179">
        <v>1223</v>
      </c>
      <c r="B179" s="2">
        <v>42149</v>
      </c>
      <c r="C179" s="2" t="str">
        <f>TEXT(Table35[[#This Row],[Date]],"YYYY")</f>
        <v>2015</v>
      </c>
      <c r="D179" s="2" t="str">
        <f>TEXT(Table35[[#This Row],[Date]],"MMMM")</f>
        <v>May</v>
      </c>
      <c r="E179" s="2" t="str">
        <f>TEXT(Table35[[#This Row],[Date]],"DDDD")</f>
        <v>Monday</v>
      </c>
      <c r="F179" t="s">
        <v>839</v>
      </c>
      <c r="G179">
        <v>1</v>
      </c>
      <c r="H179" s="3">
        <v>4787.37</v>
      </c>
      <c r="I179" t="s">
        <v>20</v>
      </c>
      <c r="J179" t="str">
        <f>INDEX(Product_Table[Product Name],MATCH(Table35[[#This Row],[ProductID]],Product_Table[ProductID],0))</f>
        <v>Pirum UC-25</v>
      </c>
      <c r="K179" t="str">
        <f>INDEX(Product_Table[Category],MATCH(Table35[[#This Row],[ProductID]],Product_Table[ProductID],0))</f>
        <v>Urban</v>
      </c>
      <c r="L179" t="str">
        <f>INDEX(Product_Table[Segment],MATCH(Table35[[#This Row],[ProductID]],Product_Table[ProductID],0))</f>
        <v>Convenience</v>
      </c>
      <c r="M179" s="4">
        <f>INDEX(Product_Table[ManufacturerID],MATCH(Table35[[#This Row],[ProductID]],Product_Table[ProductID],0))</f>
        <v>10</v>
      </c>
      <c r="N179" s="4" t="str">
        <f>INDEX(Manufacturer_Table[Manufacturer Name],MATCH(Table35[[#This Row],[ManufacturerID]],Manufacturer_Table[ManufacturerID],0))</f>
        <v>Pirum</v>
      </c>
      <c r="O179" s="4" t="str">
        <f>INDEX(Location_Table[State],MATCH(Table35[[#This Row],[Zip]],Location_Table[Zip],0))</f>
        <v>Ontario</v>
      </c>
    </row>
    <row r="180" spans="1:15" x14ac:dyDescent="0.3">
      <c r="A180">
        <v>407</v>
      </c>
      <c r="B180" s="2">
        <v>42149</v>
      </c>
      <c r="C180" s="2" t="str">
        <f>TEXT(Table35[[#This Row],[Date]],"YYYY")</f>
        <v>2015</v>
      </c>
      <c r="D180" s="2" t="str">
        <f>TEXT(Table35[[#This Row],[Date]],"MMMM")</f>
        <v>May</v>
      </c>
      <c r="E180" s="2" t="str">
        <f>TEXT(Table35[[#This Row],[Date]],"DDDD")</f>
        <v>Monday</v>
      </c>
      <c r="F180" t="s">
        <v>1220</v>
      </c>
      <c r="G180">
        <v>1</v>
      </c>
      <c r="H180" s="3">
        <v>20505.87</v>
      </c>
      <c r="I180" t="s">
        <v>20</v>
      </c>
      <c r="J180" t="str">
        <f>INDEX(Product_Table[Product Name],MATCH(Table35[[#This Row],[ProductID]],Product_Table[ProductID],0))</f>
        <v>Maximus UM-12</v>
      </c>
      <c r="K180" t="str">
        <f>INDEX(Product_Table[Category],MATCH(Table35[[#This Row],[ProductID]],Product_Table[ProductID],0))</f>
        <v>Urban</v>
      </c>
      <c r="L180" t="str">
        <f>INDEX(Product_Table[Segment],MATCH(Table35[[#This Row],[ProductID]],Product_Table[ProductID],0))</f>
        <v>Moderation</v>
      </c>
      <c r="M180" s="4">
        <f>INDEX(Product_Table[ManufacturerID],MATCH(Table35[[#This Row],[ProductID]],Product_Table[ProductID],0))</f>
        <v>7</v>
      </c>
      <c r="N180" s="4" t="str">
        <f>INDEX(Manufacturer_Table[Manufacturer Name],MATCH(Table35[[#This Row],[ManufacturerID]],Manufacturer_Table[ManufacturerID],0))</f>
        <v>VanArsdel</v>
      </c>
      <c r="O180" s="4" t="str">
        <f>INDEX(Location_Table[State],MATCH(Table35[[#This Row],[Zip]],Location_Table[Zip],0))</f>
        <v>Manitoba</v>
      </c>
    </row>
    <row r="181" spans="1:15" x14ac:dyDescent="0.3">
      <c r="A181">
        <v>2368</v>
      </c>
      <c r="B181" s="2">
        <v>42179</v>
      </c>
      <c r="C181" s="2" t="str">
        <f>TEXT(Table35[[#This Row],[Date]],"YYYY")</f>
        <v>2015</v>
      </c>
      <c r="D181" s="2" t="str">
        <f>TEXT(Table35[[#This Row],[Date]],"MMMM")</f>
        <v>June</v>
      </c>
      <c r="E181" s="2" t="str">
        <f>TEXT(Table35[[#This Row],[Date]],"DDDD")</f>
        <v>Wednesday</v>
      </c>
      <c r="F181" t="s">
        <v>978</v>
      </c>
      <c r="G181">
        <v>1</v>
      </c>
      <c r="H181" s="3">
        <v>8687.7000000000007</v>
      </c>
      <c r="I181" t="s">
        <v>20</v>
      </c>
      <c r="J181" t="str">
        <f>INDEX(Product_Table[Product Name],MATCH(Table35[[#This Row],[ProductID]],Product_Table[ProductID],0))</f>
        <v>Aliqui UC-16</v>
      </c>
      <c r="K181" t="str">
        <f>INDEX(Product_Table[Category],MATCH(Table35[[#This Row],[ProductID]],Product_Table[ProductID],0))</f>
        <v>Urban</v>
      </c>
      <c r="L181" t="str">
        <f>INDEX(Product_Table[Segment],MATCH(Table35[[#This Row],[ProductID]],Product_Table[ProductID],0))</f>
        <v>Convenience</v>
      </c>
      <c r="M181" s="4">
        <f>INDEX(Product_Table[ManufacturerID],MATCH(Table35[[#This Row],[ProductID]],Product_Table[ProductID],0))</f>
        <v>2</v>
      </c>
      <c r="N181" s="4" t="str">
        <f>INDEX(Manufacturer_Table[Manufacturer Name],MATCH(Table35[[#This Row],[ManufacturerID]],Manufacturer_Table[ManufacturerID],0))</f>
        <v>Aliqui</v>
      </c>
      <c r="O181" s="4" t="str">
        <f>INDEX(Location_Table[State],MATCH(Table35[[#This Row],[Zip]],Location_Table[Zip],0))</f>
        <v>Ontario</v>
      </c>
    </row>
    <row r="182" spans="1:15" x14ac:dyDescent="0.3">
      <c r="A182">
        <v>2350</v>
      </c>
      <c r="B182" s="2">
        <v>42179</v>
      </c>
      <c r="C182" s="2" t="str">
        <f>TEXT(Table35[[#This Row],[Date]],"YYYY")</f>
        <v>2015</v>
      </c>
      <c r="D182" s="2" t="str">
        <f>TEXT(Table35[[#This Row],[Date]],"MMMM")</f>
        <v>June</v>
      </c>
      <c r="E182" s="2" t="str">
        <f>TEXT(Table35[[#This Row],[Date]],"DDDD")</f>
        <v>Wednesday</v>
      </c>
      <c r="F182" t="s">
        <v>1220</v>
      </c>
      <c r="G182">
        <v>1</v>
      </c>
      <c r="H182" s="3">
        <v>4466.7</v>
      </c>
      <c r="I182" t="s">
        <v>20</v>
      </c>
      <c r="J182" t="str">
        <f>INDEX(Product_Table[Product Name],MATCH(Table35[[#This Row],[ProductID]],Product_Table[ProductID],0))</f>
        <v>Aliqui UE-24</v>
      </c>
      <c r="K182" t="str">
        <f>INDEX(Product_Table[Category],MATCH(Table35[[#This Row],[ProductID]],Product_Table[ProductID],0))</f>
        <v>Urban</v>
      </c>
      <c r="L182" t="str">
        <f>INDEX(Product_Table[Segment],MATCH(Table35[[#This Row],[ProductID]],Product_Table[ProductID],0))</f>
        <v>Extreme</v>
      </c>
      <c r="M182" s="4">
        <f>INDEX(Product_Table[ManufacturerID],MATCH(Table35[[#This Row],[ProductID]],Product_Table[ProductID],0))</f>
        <v>2</v>
      </c>
      <c r="N182" s="4" t="str">
        <f>INDEX(Manufacturer_Table[Manufacturer Name],MATCH(Table35[[#This Row],[ManufacturerID]],Manufacturer_Table[ManufacturerID],0))</f>
        <v>Aliqui</v>
      </c>
      <c r="O182" s="4" t="str">
        <f>INDEX(Location_Table[State],MATCH(Table35[[#This Row],[Zip]],Location_Table[Zip],0))</f>
        <v>Manitoba</v>
      </c>
    </row>
    <row r="183" spans="1:15" x14ac:dyDescent="0.3">
      <c r="A183">
        <v>545</v>
      </c>
      <c r="B183" s="2">
        <v>42179</v>
      </c>
      <c r="C183" s="2" t="str">
        <f>TEXT(Table35[[#This Row],[Date]],"YYYY")</f>
        <v>2015</v>
      </c>
      <c r="D183" s="2" t="str">
        <f>TEXT(Table35[[#This Row],[Date]],"MMMM")</f>
        <v>June</v>
      </c>
      <c r="E183" s="2" t="str">
        <f>TEXT(Table35[[#This Row],[Date]],"DDDD")</f>
        <v>Wednesday</v>
      </c>
      <c r="F183" t="s">
        <v>969</v>
      </c>
      <c r="G183">
        <v>1</v>
      </c>
      <c r="H183" s="3">
        <v>10835.37</v>
      </c>
      <c r="I183" t="s">
        <v>20</v>
      </c>
      <c r="J183" t="str">
        <f>INDEX(Product_Table[Product Name],MATCH(Table35[[#This Row],[ProductID]],Product_Table[ProductID],0))</f>
        <v>Maximus UC-10</v>
      </c>
      <c r="K183" t="str">
        <f>INDEX(Product_Table[Category],MATCH(Table35[[#This Row],[ProductID]],Product_Table[ProductID],0))</f>
        <v>Urban</v>
      </c>
      <c r="L183" t="str">
        <f>INDEX(Product_Table[Segment],MATCH(Table35[[#This Row],[ProductID]],Product_Table[ProductID],0))</f>
        <v>Convenience</v>
      </c>
      <c r="M183" s="4">
        <f>INDEX(Product_Table[ManufacturerID],MATCH(Table35[[#This Row],[ProductID]],Product_Table[ProductID],0))</f>
        <v>7</v>
      </c>
      <c r="N183" s="4" t="str">
        <f>INDEX(Manufacturer_Table[Manufacturer Name],MATCH(Table35[[#This Row],[ManufacturerID]],Manufacturer_Table[ManufacturerID],0))</f>
        <v>VanArsdel</v>
      </c>
      <c r="O183" s="4" t="str">
        <f>INDEX(Location_Table[State],MATCH(Table35[[#This Row],[Zip]],Location_Table[Zip],0))</f>
        <v>Ontario</v>
      </c>
    </row>
    <row r="184" spans="1:15" x14ac:dyDescent="0.3">
      <c r="A184">
        <v>926</v>
      </c>
      <c r="B184" s="2">
        <v>42179</v>
      </c>
      <c r="C184" s="2" t="str">
        <f>TEXT(Table35[[#This Row],[Date]],"YYYY")</f>
        <v>2015</v>
      </c>
      <c r="D184" s="2" t="str">
        <f>TEXT(Table35[[#This Row],[Date]],"MMMM")</f>
        <v>June</v>
      </c>
      <c r="E184" s="2" t="str">
        <f>TEXT(Table35[[#This Row],[Date]],"DDDD")</f>
        <v>Wednesday</v>
      </c>
      <c r="F184" t="s">
        <v>687</v>
      </c>
      <c r="G184">
        <v>1</v>
      </c>
      <c r="H184" s="3">
        <v>6803.37</v>
      </c>
      <c r="I184" t="s">
        <v>20</v>
      </c>
      <c r="J184" t="str">
        <f>INDEX(Product_Table[Product Name],MATCH(Table35[[#This Row],[ProductID]],Product_Table[ProductID],0))</f>
        <v>Natura UE-35</v>
      </c>
      <c r="K184" t="str">
        <f>INDEX(Product_Table[Category],MATCH(Table35[[#This Row],[ProductID]],Product_Table[ProductID],0))</f>
        <v>Urban</v>
      </c>
      <c r="L184" t="str">
        <f>INDEX(Product_Table[Segment],MATCH(Table35[[#This Row],[ProductID]],Product_Table[ProductID],0))</f>
        <v>Extreme</v>
      </c>
      <c r="M184" s="4">
        <f>INDEX(Product_Table[ManufacturerID],MATCH(Table35[[#This Row],[ProductID]],Product_Table[ProductID],0))</f>
        <v>8</v>
      </c>
      <c r="N184" s="4" t="str">
        <f>INDEX(Manufacturer_Table[Manufacturer Name],MATCH(Table35[[#This Row],[ManufacturerID]],Manufacturer_Table[ManufacturerID],0))</f>
        <v>Natura</v>
      </c>
      <c r="O184" s="4" t="str">
        <f>INDEX(Location_Table[State],MATCH(Table35[[#This Row],[Zip]],Location_Table[Zip],0))</f>
        <v>Ontario</v>
      </c>
    </row>
    <row r="185" spans="1:15" x14ac:dyDescent="0.3">
      <c r="A185">
        <v>2393</v>
      </c>
      <c r="B185" s="2">
        <v>42179</v>
      </c>
      <c r="C185" s="2" t="str">
        <f>TEXT(Table35[[#This Row],[Date]],"YYYY")</f>
        <v>2015</v>
      </c>
      <c r="D185" s="2" t="str">
        <f>TEXT(Table35[[#This Row],[Date]],"MMMM")</f>
        <v>June</v>
      </c>
      <c r="E185" s="2" t="str">
        <f>TEXT(Table35[[#This Row],[Date]],"DDDD")</f>
        <v>Wednesday</v>
      </c>
      <c r="F185" t="s">
        <v>840</v>
      </c>
      <c r="G185">
        <v>2</v>
      </c>
      <c r="H185" s="3">
        <v>2702.07</v>
      </c>
      <c r="I185" t="s">
        <v>20</v>
      </c>
      <c r="J185" t="str">
        <f>INDEX(Product_Table[Product Name],MATCH(Table35[[#This Row],[ProductID]],Product_Table[ProductID],0))</f>
        <v>Aliqui YY-02</v>
      </c>
      <c r="K185" t="str">
        <f>INDEX(Product_Table[Category],MATCH(Table35[[#This Row],[ProductID]],Product_Table[ProductID],0))</f>
        <v>Youth</v>
      </c>
      <c r="L185" t="str">
        <f>INDEX(Product_Table[Segment],MATCH(Table35[[#This Row],[ProductID]],Product_Table[ProductID],0))</f>
        <v>Youth</v>
      </c>
      <c r="M185" s="4">
        <f>INDEX(Product_Table[ManufacturerID],MATCH(Table35[[#This Row],[ProductID]],Product_Table[ProductID],0))</f>
        <v>2</v>
      </c>
      <c r="N185" s="4" t="str">
        <f>INDEX(Manufacturer_Table[Manufacturer Name],MATCH(Table35[[#This Row],[ManufacturerID]],Manufacturer_Table[ManufacturerID],0))</f>
        <v>Aliqui</v>
      </c>
      <c r="O185" s="4" t="str">
        <f>INDEX(Location_Table[State],MATCH(Table35[[#This Row],[Zip]],Location_Table[Zip],0))</f>
        <v>Ontario</v>
      </c>
    </row>
    <row r="186" spans="1:15" x14ac:dyDescent="0.3">
      <c r="A186">
        <v>549</v>
      </c>
      <c r="B186" s="2">
        <v>42179</v>
      </c>
      <c r="C186" s="2" t="str">
        <f>TEXT(Table35[[#This Row],[Date]],"YYYY")</f>
        <v>2015</v>
      </c>
      <c r="D186" s="2" t="str">
        <f>TEXT(Table35[[#This Row],[Date]],"MMMM")</f>
        <v>June</v>
      </c>
      <c r="E186" s="2" t="str">
        <f>TEXT(Table35[[#This Row],[Date]],"DDDD")</f>
        <v>Wednesday</v>
      </c>
      <c r="F186" t="s">
        <v>992</v>
      </c>
      <c r="G186">
        <v>1</v>
      </c>
      <c r="H186" s="3">
        <v>6614.37</v>
      </c>
      <c r="I186" t="s">
        <v>20</v>
      </c>
      <c r="J186" t="str">
        <f>INDEX(Product_Table[Product Name],MATCH(Table35[[#This Row],[ProductID]],Product_Table[ProductID],0))</f>
        <v>Maximus UC-14</v>
      </c>
      <c r="K186" t="str">
        <f>INDEX(Product_Table[Category],MATCH(Table35[[#This Row],[ProductID]],Product_Table[ProductID],0))</f>
        <v>Urban</v>
      </c>
      <c r="L186" t="str">
        <f>INDEX(Product_Table[Segment],MATCH(Table35[[#This Row],[ProductID]],Product_Table[ProductID],0))</f>
        <v>Convenience</v>
      </c>
      <c r="M186" s="4">
        <f>INDEX(Product_Table[ManufacturerID],MATCH(Table35[[#This Row],[ProductID]],Product_Table[ProductID],0))</f>
        <v>7</v>
      </c>
      <c r="N186" s="4" t="str">
        <f>INDEX(Manufacturer_Table[Manufacturer Name],MATCH(Table35[[#This Row],[ManufacturerID]],Manufacturer_Table[ManufacturerID],0))</f>
        <v>VanArsdel</v>
      </c>
      <c r="O186" s="4" t="str">
        <f>INDEX(Location_Table[State],MATCH(Table35[[#This Row],[Zip]],Location_Table[Zip],0))</f>
        <v>Ontario</v>
      </c>
    </row>
    <row r="187" spans="1:15" x14ac:dyDescent="0.3">
      <c r="A187">
        <v>2354</v>
      </c>
      <c r="B187" s="2">
        <v>42180</v>
      </c>
      <c r="C187" s="2" t="str">
        <f>TEXT(Table35[[#This Row],[Date]],"YYYY")</f>
        <v>2015</v>
      </c>
      <c r="D187" s="2" t="str">
        <f>TEXT(Table35[[#This Row],[Date]],"MMMM")</f>
        <v>June</v>
      </c>
      <c r="E187" s="2" t="str">
        <f>TEXT(Table35[[#This Row],[Date]],"DDDD")</f>
        <v>Thursday</v>
      </c>
      <c r="F187" t="s">
        <v>955</v>
      </c>
      <c r="G187">
        <v>1</v>
      </c>
      <c r="H187" s="3">
        <v>4661.37</v>
      </c>
      <c r="I187" t="s">
        <v>20</v>
      </c>
      <c r="J187" t="str">
        <f>INDEX(Product_Table[Product Name],MATCH(Table35[[#This Row],[ProductID]],Product_Table[ProductID],0))</f>
        <v>Aliqui UC-02</v>
      </c>
      <c r="K187" t="str">
        <f>INDEX(Product_Table[Category],MATCH(Table35[[#This Row],[ProductID]],Product_Table[ProductID],0))</f>
        <v>Urban</v>
      </c>
      <c r="L187" t="str">
        <f>INDEX(Product_Table[Segment],MATCH(Table35[[#This Row],[ProductID]],Product_Table[ProductID],0))</f>
        <v>Convenience</v>
      </c>
      <c r="M187" s="4">
        <f>INDEX(Product_Table[ManufacturerID],MATCH(Table35[[#This Row],[ProductID]],Product_Table[ProductID],0))</f>
        <v>2</v>
      </c>
      <c r="N187" s="4" t="str">
        <f>INDEX(Manufacturer_Table[Manufacturer Name],MATCH(Table35[[#This Row],[ManufacturerID]],Manufacturer_Table[ManufacturerID],0))</f>
        <v>Aliqui</v>
      </c>
      <c r="O187" s="4" t="str">
        <f>INDEX(Location_Table[State],MATCH(Table35[[#This Row],[Zip]],Location_Table[Zip],0))</f>
        <v>Ontario</v>
      </c>
    </row>
    <row r="188" spans="1:15" x14ac:dyDescent="0.3">
      <c r="A188">
        <v>407</v>
      </c>
      <c r="B188" s="2">
        <v>42180</v>
      </c>
      <c r="C188" s="2" t="str">
        <f>TEXT(Table35[[#This Row],[Date]],"YYYY")</f>
        <v>2015</v>
      </c>
      <c r="D188" s="2" t="str">
        <f>TEXT(Table35[[#This Row],[Date]],"MMMM")</f>
        <v>June</v>
      </c>
      <c r="E188" s="2" t="str">
        <f>TEXT(Table35[[#This Row],[Date]],"DDDD")</f>
        <v>Thursday</v>
      </c>
      <c r="F188" t="s">
        <v>839</v>
      </c>
      <c r="G188">
        <v>1</v>
      </c>
      <c r="H188" s="3">
        <v>20505.87</v>
      </c>
      <c r="I188" t="s">
        <v>20</v>
      </c>
      <c r="J188" t="str">
        <f>INDEX(Product_Table[Product Name],MATCH(Table35[[#This Row],[ProductID]],Product_Table[ProductID],0))</f>
        <v>Maximus UM-12</v>
      </c>
      <c r="K188" t="str">
        <f>INDEX(Product_Table[Category],MATCH(Table35[[#This Row],[ProductID]],Product_Table[ProductID],0))</f>
        <v>Urban</v>
      </c>
      <c r="L188" t="str">
        <f>INDEX(Product_Table[Segment],MATCH(Table35[[#This Row],[ProductID]],Product_Table[ProductID],0))</f>
        <v>Moderation</v>
      </c>
      <c r="M188" s="4">
        <f>INDEX(Product_Table[ManufacturerID],MATCH(Table35[[#This Row],[ProductID]],Product_Table[ProductID],0))</f>
        <v>7</v>
      </c>
      <c r="N188" s="4" t="str">
        <f>INDEX(Manufacturer_Table[Manufacturer Name],MATCH(Table35[[#This Row],[ManufacturerID]],Manufacturer_Table[ManufacturerID],0))</f>
        <v>VanArsdel</v>
      </c>
      <c r="O188" s="4" t="str">
        <f>INDEX(Location_Table[State],MATCH(Table35[[#This Row],[Zip]],Location_Table[Zip],0))</f>
        <v>Ontario</v>
      </c>
    </row>
    <row r="189" spans="1:15" x14ac:dyDescent="0.3">
      <c r="A189">
        <v>2045</v>
      </c>
      <c r="B189" s="2">
        <v>42180</v>
      </c>
      <c r="C189" s="2" t="str">
        <f>TEXT(Table35[[#This Row],[Date]],"YYYY")</f>
        <v>2015</v>
      </c>
      <c r="D189" s="2" t="str">
        <f>TEXT(Table35[[#This Row],[Date]],"MMMM")</f>
        <v>June</v>
      </c>
      <c r="E189" s="2" t="str">
        <f>TEXT(Table35[[#This Row],[Date]],"DDDD")</f>
        <v>Thursday</v>
      </c>
      <c r="F189" t="s">
        <v>984</v>
      </c>
      <c r="G189">
        <v>1</v>
      </c>
      <c r="H189" s="3">
        <v>6173.37</v>
      </c>
      <c r="I189" t="s">
        <v>20</v>
      </c>
      <c r="J189" t="str">
        <f>INDEX(Product_Table[Product Name],MATCH(Table35[[#This Row],[ProductID]],Product_Table[ProductID],0))</f>
        <v>Currus UE-05</v>
      </c>
      <c r="K189" t="str">
        <f>INDEX(Product_Table[Category],MATCH(Table35[[#This Row],[ProductID]],Product_Table[ProductID],0))</f>
        <v>Urban</v>
      </c>
      <c r="L189" t="str">
        <f>INDEX(Product_Table[Segment],MATCH(Table35[[#This Row],[ProductID]],Product_Table[ProductID],0))</f>
        <v>Extreme</v>
      </c>
      <c r="M189" s="4">
        <f>INDEX(Product_Table[ManufacturerID],MATCH(Table35[[#This Row],[ProductID]],Product_Table[ProductID],0))</f>
        <v>4</v>
      </c>
      <c r="N189" s="4" t="str">
        <f>INDEX(Manufacturer_Table[Manufacturer Name],MATCH(Table35[[#This Row],[ManufacturerID]],Manufacturer_Table[ManufacturerID],0))</f>
        <v>Currus</v>
      </c>
      <c r="O189" s="4" t="str">
        <f>INDEX(Location_Table[State],MATCH(Table35[[#This Row],[Zip]],Location_Table[Zip],0))</f>
        <v>Ontario</v>
      </c>
    </row>
    <row r="190" spans="1:15" x14ac:dyDescent="0.3">
      <c r="A190">
        <v>599</v>
      </c>
      <c r="B190" s="2">
        <v>42180</v>
      </c>
      <c r="C190" s="2" t="str">
        <f>TEXT(Table35[[#This Row],[Date]],"YYYY")</f>
        <v>2015</v>
      </c>
      <c r="D190" s="2" t="str">
        <f>TEXT(Table35[[#This Row],[Date]],"MMMM")</f>
        <v>June</v>
      </c>
      <c r="E190" s="2" t="str">
        <f>TEXT(Table35[[#This Row],[Date]],"DDDD")</f>
        <v>Thursday</v>
      </c>
      <c r="F190" t="s">
        <v>1228</v>
      </c>
      <c r="G190">
        <v>1</v>
      </c>
      <c r="H190" s="3">
        <v>10643.85</v>
      </c>
      <c r="I190" t="s">
        <v>20</v>
      </c>
      <c r="J190" t="str">
        <f>INDEX(Product_Table[Product Name],MATCH(Table35[[#This Row],[ProductID]],Product_Table[ProductID],0))</f>
        <v>Maximus UC-64</v>
      </c>
      <c r="K190" t="str">
        <f>INDEX(Product_Table[Category],MATCH(Table35[[#This Row],[ProductID]],Product_Table[ProductID],0))</f>
        <v>Urban</v>
      </c>
      <c r="L190" t="str">
        <f>INDEX(Product_Table[Segment],MATCH(Table35[[#This Row],[ProductID]],Product_Table[ProductID],0))</f>
        <v>Convenience</v>
      </c>
      <c r="M190" s="4">
        <f>INDEX(Product_Table[ManufacturerID],MATCH(Table35[[#This Row],[ProductID]],Product_Table[ProductID],0))</f>
        <v>7</v>
      </c>
      <c r="N190" s="4" t="str">
        <f>INDEX(Manufacturer_Table[Manufacturer Name],MATCH(Table35[[#This Row],[ManufacturerID]],Manufacturer_Table[ManufacturerID],0))</f>
        <v>VanArsdel</v>
      </c>
      <c r="O190" s="4" t="str">
        <f>INDEX(Location_Table[State],MATCH(Table35[[#This Row],[Zip]],Location_Table[Zip],0))</f>
        <v>Manitoba</v>
      </c>
    </row>
    <row r="191" spans="1:15" x14ac:dyDescent="0.3">
      <c r="A191">
        <v>1180</v>
      </c>
      <c r="B191" s="2">
        <v>42180</v>
      </c>
      <c r="C191" s="2" t="str">
        <f>TEXT(Table35[[#This Row],[Date]],"YYYY")</f>
        <v>2015</v>
      </c>
      <c r="D191" s="2" t="str">
        <f>TEXT(Table35[[#This Row],[Date]],"MMMM")</f>
        <v>June</v>
      </c>
      <c r="E191" s="2" t="str">
        <f>TEXT(Table35[[#This Row],[Date]],"DDDD")</f>
        <v>Thursday</v>
      </c>
      <c r="F191" t="s">
        <v>838</v>
      </c>
      <c r="G191">
        <v>1</v>
      </c>
      <c r="H191" s="3">
        <v>6299.37</v>
      </c>
      <c r="I191" t="s">
        <v>20</v>
      </c>
      <c r="J191" t="str">
        <f>INDEX(Product_Table[Product Name],MATCH(Table35[[#This Row],[ProductID]],Product_Table[ProductID],0))</f>
        <v>Pirum UE-16</v>
      </c>
      <c r="K191" t="str">
        <f>INDEX(Product_Table[Category],MATCH(Table35[[#This Row],[ProductID]],Product_Table[ProductID],0))</f>
        <v>Urban</v>
      </c>
      <c r="L191" t="str">
        <f>INDEX(Product_Table[Segment],MATCH(Table35[[#This Row],[ProductID]],Product_Table[ProductID],0))</f>
        <v>Extreme</v>
      </c>
      <c r="M191" s="4">
        <f>INDEX(Product_Table[ManufacturerID],MATCH(Table35[[#This Row],[ProductID]],Product_Table[ProductID],0))</f>
        <v>10</v>
      </c>
      <c r="N191" s="4" t="str">
        <f>INDEX(Manufacturer_Table[Manufacturer Name],MATCH(Table35[[#This Row],[ManufacturerID]],Manufacturer_Table[ManufacturerID],0))</f>
        <v>Pirum</v>
      </c>
      <c r="O191" s="4" t="str">
        <f>INDEX(Location_Table[State],MATCH(Table35[[#This Row],[Zip]],Location_Table[Zip],0))</f>
        <v>Ontario</v>
      </c>
    </row>
    <row r="192" spans="1:15" x14ac:dyDescent="0.3">
      <c r="A192">
        <v>506</v>
      </c>
      <c r="B192" s="2">
        <v>42180</v>
      </c>
      <c r="C192" s="2" t="str">
        <f>TEXT(Table35[[#This Row],[Date]],"YYYY")</f>
        <v>2015</v>
      </c>
      <c r="D192" s="2" t="str">
        <f>TEXT(Table35[[#This Row],[Date]],"MMMM")</f>
        <v>June</v>
      </c>
      <c r="E192" s="2" t="str">
        <f>TEXT(Table35[[#This Row],[Date]],"DDDD")</f>
        <v>Thursday</v>
      </c>
      <c r="F192" t="s">
        <v>1215</v>
      </c>
      <c r="G192">
        <v>1</v>
      </c>
      <c r="H192" s="3">
        <v>15560.37</v>
      </c>
      <c r="I192" t="s">
        <v>20</v>
      </c>
      <c r="J192" t="str">
        <f>INDEX(Product_Table[Product Name],MATCH(Table35[[#This Row],[ProductID]],Product_Table[ProductID],0))</f>
        <v>Maximus UM-11</v>
      </c>
      <c r="K192" t="str">
        <f>INDEX(Product_Table[Category],MATCH(Table35[[#This Row],[ProductID]],Product_Table[ProductID],0))</f>
        <v>Urban</v>
      </c>
      <c r="L192" t="str">
        <f>INDEX(Product_Table[Segment],MATCH(Table35[[#This Row],[ProductID]],Product_Table[ProductID],0))</f>
        <v>Moderation</v>
      </c>
      <c r="M192" s="4">
        <f>INDEX(Product_Table[ManufacturerID],MATCH(Table35[[#This Row],[ProductID]],Product_Table[ProductID],0))</f>
        <v>7</v>
      </c>
      <c r="N192" s="4" t="str">
        <f>INDEX(Manufacturer_Table[Manufacturer Name],MATCH(Table35[[#This Row],[ManufacturerID]],Manufacturer_Table[ManufacturerID],0))</f>
        <v>VanArsdel</v>
      </c>
      <c r="O192" s="4" t="str">
        <f>INDEX(Location_Table[State],MATCH(Table35[[#This Row],[Zip]],Location_Table[Zip],0))</f>
        <v>Manitoba</v>
      </c>
    </row>
    <row r="193" spans="1:15" x14ac:dyDescent="0.3">
      <c r="A193">
        <v>1022</v>
      </c>
      <c r="B193" s="2">
        <v>42094</v>
      </c>
      <c r="C193" s="2" t="str">
        <f>TEXT(Table35[[#This Row],[Date]],"YYYY")</f>
        <v>2015</v>
      </c>
      <c r="D193" s="2" t="str">
        <f>TEXT(Table35[[#This Row],[Date]],"MMMM")</f>
        <v>March</v>
      </c>
      <c r="E193" s="2" t="str">
        <f>TEXT(Table35[[#This Row],[Date]],"DDDD")</f>
        <v>Tuesday</v>
      </c>
      <c r="F193" t="s">
        <v>1232</v>
      </c>
      <c r="G193">
        <v>1</v>
      </c>
      <c r="H193" s="3">
        <v>1889.37</v>
      </c>
      <c r="I193" t="s">
        <v>20</v>
      </c>
      <c r="J193" t="str">
        <f>INDEX(Product_Table[Product Name],MATCH(Table35[[#This Row],[ProductID]],Product_Table[ProductID],0))</f>
        <v>Natura YY-23</v>
      </c>
      <c r="K193" t="str">
        <f>INDEX(Product_Table[Category],MATCH(Table35[[#This Row],[ProductID]],Product_Table[ProductID],0))</f>
        <v>Youth</v>
      </c>
      <c r="L193" t="str">
        <f>INDEX(Product_Table[Segment],MATCH(Table35[[#This Row],[ProductID]],Product_Table[ProductID],0))</f>
        <v>Youth</v>
      </c>
      <c r="M193" s="4">
        <f>INDEX(Product_Table[ManufacturerID],MATCH(Table35[[#This Row],[ProductID]],Product_Table[ProductID],0))</f>
        <v>8</v>
      </c>
      <c r="N193" s="4" t="str">
        <f>INDEX(Manufacturer_Table[Manufacturer Name],MATCH(Table35[[#This Row],[ManufacturerID]],Manufacturer_Table[ManufacturerID],0))</f>
        <v>Natura</v>
      </c>
      <c r="O193" s="4" t="str">
        <f>INDEX(Location_Table[State],MATCH(Table35[[#This Row],[Zip]],Location_Table[Zip],0))</f>
        <v>Manitoba</v>
      </c>
    </row>
    <row r="194" spans="1:15" x14ac:dyDescent="0.3">
      <c r="A194">
        <v>1077</v>
      </c>
      <c r="B194" s="2">
        <v>42094</v>
      </c>
      <c r="C194" s="2" t="str">
        <f>TEXT(Table35[[#This Row],[Date]],"YYYY")</f>
        <v>2015</v>
      </c>
      <c r="D194" s="2" t="str">
        <f>TEXT(Table35[[#This Row],[Date]],"MMMM")</f>
        <v>March</v>
      </c>
      <c r="E194" s="2" t="str">
        <f>TEXT(Table35[[#This Row],[Date]],"DDDD")</f>
        <v>Tuesday</v>
      </c>
      <c r="F194" t="s">
        <v>842</v>
      </c>
      <c r="G194">
        <v>1</v>
      </c>
      <c r="H194" s="3">
        <v>4220.37</v>
      </c>
      <c r="I194" t="s">
        <v>20</v>
      </c>
      <c r="J194" t="str">
        <f>INDEX(Product_Table[Product Name],MATCH(Table35[[#This Row],[ProductID]],Product_Table[ProductID],0))</f>
        <v>Pirum RP-23</v>
      </c>
      <c r="K194" t="str">
        <f>INDEX(Product_Table[Category],MATCH(Table35[[#This Row],[ProductID]],Product_Table[ProductID],0))</f>
        <v>Rural</v>
      </c>
      <c r="L194" t="str">
        <f>INDEX(Product_Table[Segment],MATCH(Table35[[#This Row],[ProductID]],Product_Table[ProductID],0))</f>
        <v>Productivity</v>
      </c>
      <c r="M194" s="4">
        <f>INDEX(Product_Table[ManufacturerID],MATCH(Table35[[#This Row],[ProductID]],Product_Table[ProductID],0))</f>
        <v>10</v>
      </c>
      <c r="N194" s="4" t="str">
        <f>INDEX(Manufacturer_Table[Manufacturer Name],MATCH(Table35[[#This Row],[ManufacturerID]],Manufacturer_Table[ManufacturerID],0))</f>
        <v>Pirum</v>
      </c>
      <c r="O194" s="4" t="str">
        <f>INDEX(Location_Table[State],MATCH(Table35[[#This Row],[Zip]],Location_Table[Zip],0))</f>
        <v>Ontario</v>
      </c>
    </row>
    <row r="195" spans="1:15" x14ac:dyDescent="0.3">
      <c r="A195">
        <v>1180</v>
      </c>
      <c r="B195" s="2">
        <v>42094</v>
      </c>
      <c r="C195" s="2" t="str">
        <f>TEXT(Table35[[#This Row],[Date]],"YYYY")</f>
        <v>2015</v>
      </c>
      <c r="D195" s="2" t="str">
        <f>TEXT(Table35[[#This Row],[Date]],"MMMM")</f>
        <v>March</v>
      </c>
      <c r="E195" s="2" t="str">
        <f>TEXT(Table35[[#This Row],[Date]],"DDDD")</f>
        <v>Tuesday</v>
      </c>
      <c r="F195" t="s">
        <v>973</v>
      </c>
      <c r="G195">
        <v>1</v>
      </c>
      <c r="H195" s="3">
        <v>6173.37</v>
      </c>
      <c r="I195" t="s">
        <v>20</v>
      </c>
      <c r="J195" t="str">
        <f>INDEX(Product_Table[Product Name],MATCH(Table35[[#This Row],[ProductID]],Product_Table[ProductID],0))</f>
        <v>Pirum UE-16</v>
      </c>
      <c r="K195" t="str">
        <f>INDEX(Product_Table[Category],MATCH(Table35[[#This Row],[ProductID]],Product_Table[ProductID],0))</f>
        <v>Urban</v>
      </c>
      <c r="L195" t="str">
        <f>INDEX(Product_Table[Segment],MATCH(Table35[[#This Row],[ProductID]],Product_Table[ProductID],0))</f>
        <v>Extreme</v>
      </c>
      <c r="M195" s="4">
        <f>INDEX(Product_Table[ManufacturerID],MATCH(Table35[[#This Row],[ProductID]],Product_Table[ProductID],0))</f>
        <v>10</v>
      </c>
      <c r="N195" s="4" t="str">
        <f>INDEX(Manufacturer_Table[Manufacturer Name],MATCH(Table35[[#This Row],[ManufacturerID]],Manufacturer_Table[ManufacturerID],0))</f>
        <v>Pirum</v>
      </c>
      <c r="O195" s="4" t="str">
        <f>INDEX(Location_Table[State],MATCH(Table35[[#This Row],[Zip]],Location_Table[Zip],0))</f>
        <v>Ontario</v>
      </c>
    </row>
    <row r="196" spans="1:15" x14ac:dyDescent="0.3">
      <c r="A196">
        <v>1183</v>
      </c>
      <c r="B196" s="2">
        <v>42094</v>
      </c>
      <c r="C196" s="2" t="str">
        <f>TEXT(Table35[[#This Row],[Date]],"YYYY")</f>
        <v>2015</v>
      </c>
      <c r="D196" s="2" t="str">
        <f>TEXT(Table35[[#This Row],[Date]],"MMMM")</f>
        <v>March</v>
      </c>
      <c r="E196" s="2" t="str">
        <f>TEXT(Table35[[#This Row],[Date]],"DDDD")</f>
        <v>Tuesday</v>
      </c>
      <c r="F196" t="s">
        <v>945</v>
      </c>
      <c r="G196">
        <v>1</v>
      </c>
      <c r="H196" s="3">
        <v>7559.37</v>
      </c>
      <c r="I196" t="s">
        <v>20</v>
      </c>
      <c r="J196" t="str">
        <f>INDEX(Product_Table[Product Name],MATCH(Table35[[#This Row],[ProductID]],Product_Table[ProductID],0))</f>
        <v>Pirum UE-19</v>
      </c>
      <c r="K196" t="str">
        <f>INDEX(Product_Table[Category],MATCH(Table35[[#This Row],[ProductID]],Product_Table[ProductID],0))</f>
        <v>Urban</v>
      </c>
      <c r="L196" t="str">
        <f>INDEX(Product_Table[Segment],MATCH(Table35[[#This Row],[ProductID]],Product_Table[ProductID],0))</f>
        <v>Extreme</v>
      </c>
      <c r="M196" s="4">
        <f>INDEX(Product_Table[ManufacturerID],MATCH(Table35[[#This Row],[ProductID]],Product_Table[ProductID],0))</f>
        <v>10</v>
      </c>
      <c r="N196" s="4" t="str">
        <f>INDEX(Manufacturer_Table[Manufacturer Name],MATCH(Table35[[#This Row],[ManufacturerID]],Manufacturer_Table[ManufacturerID],0))</f>
        <v>Pirum</v>
      </c>
      <c r="O196" s="4" t="str">
        <f>INDEX(Location_Table[State],MATCH(Table35[[#This Row],[Zip]],Location_Table[Zip],0))</f>
        <v>Ontario</v>
      </c>
    </row>
    <row r="197" spans="1:15" x14ac:dyDescent="0.3">
      <c r="A197">
        <v>1879</v>
      </c>
      <c r="B197" s="2">
        <v>42095</v>
      </c>
      <c r="C197" s="2" t="str">
        <f>TEXT(Table35[[#This Row],[Date]],"YYYY")</f>
        <v>2015</v>
      </c>
      <c r="D197" s="2" t="str">
        <f>TEXT(Table35[[#This Row],[Date]],"MMMM")</f>
        <v>April</v>
      </c>
      <c r="E197" s="2" t="str">
        <f>TEXT(Table35[[#This Row],[Date]],"DDDD")</f>
        <v>Wednesday</v>
      </c>
      <c r="F197" t="s">
        <v>984</v>
      </c>
      <c r="G197">
        <v>1</v>
      </c>
      <c r="H197" s="3">
        <v>11339.37</v>
      </c>
      <c r="I197" t="s">
        <v>20</v>
      </c>
      <c r="J197" t="str">
        <f>INDEX(Product_Table[Product Name],MATCH(Table35[[#This Row],[ProductID]],Product_Table[ProductID],0))</f>
        <v>Leo UM-17</v>
      </c>
      <c r="K197" t="str">
        <f>INDEX(Product_Table[Category],MATCH(Table35[[#This Row],[ProductID]],Product_Table[ProductID],0))</f>
        <v>Urban</v>
      </c>
      <c r="L197" t="str">
        <f>INDEX(Product_Table[Segment],MATCH(Table35[[#This Row],[ProductID]],Product_Table[ProductID],0))</f>
        <v>Moderation</v>
      </c>
      <c r="M197" s="4">
        <f>INDEX(Product_Table[ManufacturerID],MATCH(Table35[[#This Row],[ProductID]],Product_Table[ProductID],0))</f>
        <v>6</v>
      </c>
      <c r="N197" s="4" t="str">
        <f>INDEX(Manufacturer_Table[Manufacturer Name],MATCH(Table35[[#This Row],[ManufacturerID]],Manufacturer_Table[ManufacturerID],0))</f>
        <v>Leo</v>
      </c>
      <c r="O197" s="4" t="str">
        <f>INDEX(Location_Table[State],MATCH(Table35[[#This Row],[Zip]],Location_Table[Zip],0))</f>
        <v>Ontario</v>
      </c>
    </row>
    <row r="198" spans="1:15" x14ac:dyDescent="0.3">
      <c r="A198">
        <v>556</v>
      </c>
      <c r="B198" s="2">
        <v>42095</v>
      </c>
      <c r="C198" s="2" t="str">
        <f>TEXT(Table35[[#This Row],[Date]],"YYYY")</f>
        <v>2015</v>
      </c>
      <c r="D198" s="2" t="str">
        <f>TEXT(Table35[[#This Row],[Date]],"MMMM")</f>
        <v>April</v>
      </c>
      <c r="E198" s="2" t="str">
        <f>TEXT(Table35[[#This Row],[Date]],"DDDD")</f>
        <v>Wednesday</v>
      </c>
      <c r="F198" t="s">
        <v>1219</v>
      </c>
      <c r="G198">
        <v>1</v>
      </c>
      <c r="H198" s="3">
        <v>10268.370000000001</v>
      </c>
      <c r="I198" t="s">
        <v>20</v>
      </c>
      <c r="J198" t="str">
        <f>INDEX(Product_Table[Product Name],MATCH(Table35[[#This Row],[ProductID]],Product_Table[ProductID],0))</f>
        <v>Maximus UC-21</v>
      </c>
      <c r="K198" t="str">
        <f>INDEX(Product_Table[Category],MATCH(Table35[[#This Row],[ProductID]],Product_Table[ProductID],0))</f>
        <v>Urban</v>
      </c>
      <c r="L198" t="str">
        <f>INDEX(Product_Table[Segment],MATCH(Table35[[#This Row],[ProductID]],Product_Table[ProductID],0))</f>
        <v>Convenience</v>
      </c>
      <c r="M198" s="4">
        <f>INDEX(Product_Table[ManufacturerID],MATCH(Table35[[#This Row],[ProductID]],Product_Table[ProductID],0))</f>
        <v>7</v>
      </c>
      <c r="N198" s="4" t="str">
        <f>INDEX(Manufacturer_Table[Manufacturer Name],MATCH(Table35[[#This Row],[ManufacturerID]],Manufacturer_Table[ManufacturerID],0))</f>
        <v>VanArsdel</v>
      </c>
      <c r="O198" s="4" t="str">
        <f>INDEX(Location_Table[State],MATCH(Table35[[#This Row],[Zip]],Location_Table[Zip],0))</f>
        <v>Manitoba</v>
      </c>
    </row>
    <row r="199" spans="1:15" x14ac:dyDescent="0.3">
      <c r="A199">
        <v>674</v>
      </c>
      <c r="B199" s="2">
        <v>42022</v>
      </c>
      <c r="C199" s="2" t="str">
        <f>TEXT(Table35[[#This Row],[Date]],"YYYY")</f>
        <v>2015</v>
      </c>
      <c r="D199" s="2" t="str">
        <f>TEXT(Table35[[#This Row],[Date]],"MMMM")</f>
        <v>January</v>
      </c>
      <c r="E199" s="2" t="str">
        <f>TEXT(Table35[[#This Row],[Date]],"DDDD")</f>
        <v>Sunday</v>
      </c>
      <c r="F199" t="s">
        <v>984</v>
      </c>
      <c r="G199">
        <v>1</v>
      </c>
      <c r="H199" s="3">
        <v>8189.37</v>
      </c>
      <c r="I199" t="s">
        <v>20</v>
      </c>
      <c r="J199" t="str">
        <f>INDEX(Product_Table[Product Name],MATCH(Table35[[#This Row],[ProductID]],Product_Table[ProductID],0))</f>
        <v>Maximus UC-39</v>
      </c>
      <c r="K199" t="str">
        <f>INDEX(Product_Table[Category],MATCH(Table35[[#This Row],[ProductID]],Product_Table[ProductID],0))</f>
        <v>Urban</v>
      </c>
      <c r="L199" t="str">
        <f>INDEX(Product_Table[Segment],MATCH(Table35[[#This Row],[ProductID]],Product_Table[ProductID],0))</f>
        <v>Convenience</v>
      </c>
      <c r="M199" s="4">
        <f>INDEX(Product_Table[ManufacturerID],MATCH(Table35[[#This Row],[ProductID]],Product_Table[ProductID],0))</f>
        <v>7</v>
      </c>
      <c r="N199" s="4" t="str">
        <f>INDEX(Manufacturer_Table[Manufacturer Name],MATCH(Table35[[#This Row],[ManufacturerID]],Manufacturer_Table[ManufacturerID],0))</f>
        <v>VanArsdel</v>
      </c>
      <c r="O199" s="4" t="str">
        <f>INDEX(Location_Table[State],MATCH(Table35[[#This Row],[Zip]],Location_Table[Zip],0))</f>
        <v>Ontario</v>
      </c>
    </row>
    <row r="200" spans="1:15" x14ac:dyDescent="0.3">
      <c r="A200">
        <v>578</v>
      </c>
      <c r="B200" s="2">
        <v>42058</v>
      </c>
      <c r="C200" s="2" t="str">
        <f>TEXT(Table35[[#This Row],[Date]],"YYYY")</f>
        <v>2015</v>
      </c>
      <c r="D200" s="2" t="str">
        <f>TEXT(Table35[[#This Row],[Date]],"MMMM")</f>
        <v>February</v>
      </c>
      <c r="E200" s="2" t="str">
        <f>TEXT(Table35[[#This Row],[Date]],"DDDD")</f>
        <v>Monday</v>
      </c>
      <c r="F200" t="s">
        <v>978</v>
      </c>
      <c r="G200">
        <v>1</v>
      </c>
      <c r="H200" s="3">
        <v>9449.3700000000008</v>
      </c>
      <c r="I200" t="s">
        <v>20</v>
      </c>
      <c r="J200" t="str">
        <f>INDEX(Product_Table[Product Name],MATCH(Table35[[#This Row],[ProductID]],Product_Table[ProductID],0))</f>
        <v>Maximus UC-43</v>
      </c>
      <c r="K200" t="str">
        <f>INDEX(Product_Table[Category],MATCH(Table35[[#This Row],[ProductID]],Product_Table[ProductID],0))</f>
        <v>Urban</v>
      </c>
      <c r="L200" t="str">
        <f>INDEX(Product_Table[Segment],MATCH(Table35[[#This Row],[ProductID]],Product_Table[ProductID],0))</f>
        <v>Convenience</v>
      </c>
      <c r="M200" s="4">
        <f>INDEX(Product_Table[ManufacturerID],MATCH(Table35[[#This Row],[ProductID]],Product_Table[ProductID],0))</f>
        <v>7</v>
      </c>
      <c r="N200" s="4" t="str">
        <f>INDEX(Manufacturer_Table[Manufacturer Name],MATCH(Table35[[#This Row],[ManufacturerID]],Manufacturer_Table[ManufacturerID],0))</f>
        <v>VanArsdel</v>
      </c>
      <c r="O200" s="4" t="str">
        <f>INDEX(Location_Table[State],MATCH(Table35[[#This Row],[Zip]],Location_Table[Zip],0))</f>
        <v>Ontario</v>
      </c>
    </row>
    <row r="201" spans="1:15" x14ac:dyDescent="0.3">
      <c r="A201">
        <v>1180</v>
      </c>
      <c r="B201" s="2">
        <v>42059</v>
      </c>
      <c r="C201" s="2" t="str">
        <f>TEXT(Table35[[#This Row],[Date]],"YYYY")</f>
        <v>2015</v>
      </c>
      <c r="D201" s="2" t="str">
        <f>TEXT(Table35[[#This Row],[Date]],"MMMM")</f>
        <v>February</v>
      </c>
      <c r="E201" s="2" t="str">
        <f>TEXT(Table35[[#This Row],[Date]],"DDDD")</f>
        <v>Tuesday</v>
      </c>
      <c r="F201" t="s">
        <v>838</v>
      </c>
      <c r="G201">
        <v>1</v>
      </c>
      <c r="H201" s="3">
        <v>6173.37</v>
      </c>
      <c r="I201" t="s">
        <v>20</v>
      </c>
      <c r="J201" t="str">
        <f>INDEX(Product_Table[Product Name],MATCH(Table35[[#This Row],[ProductID]],Product_Table[ProductID],0))</f>
        <v>Pirum UE-16</v>
      </c>
      <c r="K201" t="str">
        <f>INDEX(Product_Table[Category],MATCH(Table35[[#This Row],[ProductID]],Product_Table[ProductID],0))</f>
        <v>Urban</v>
      </c>
      <c r="L201" t="str">
        <f>INDEX(Product_Table[Segment],MATCH(Table35[[#This Row],[ProductID]],Product_Table[ProductID],0))</f>
        <v>Extreme</v>
      </c>
      <c r="M201" s="4">
        <f>INDEX(Product_Table[ManufacturerID],MATCH(Table35[[#This Row],[ProductID]],Product_Table[ProductID],0))</f>
        <v>10</v>
      </c>
      <c r="N201" s="4" t="str">
        <f>INDEX(Manufacturer_Table[Manufacturer Name],MATCH(Table35[[#This Row],[ManufacturerID]],Manufacturer_Table[ManufacturerID],0))</f>
        <v>Pirum</v>
      </c>
      <c r="O201" s="4" t="str">
        <f>INDEX(Location_Table[State],MATCH(Table35[[#This Row],[Zip]],Location_Table[Zip],0))</f>
        <v>Ontario</v>
      </c>
    </row>
    <row r="202" spans="1:15" x14ac:dyDescent="0.3">
      <c r="A202">
        <v>443</v>
      </c>
      <c r="B202" s="2">
        <v>42059</v>
      </c>
      <c r="C202" s="2" t="str">
        <f>TEXT(Table35[[#This Row],[Date]],"YYYY")</f>
        <v>2015</v>
      </c>
      <c r="D202" s="2" t="str">
        <f>TEXT(Table35[[#This Row],[Date]],"MMMM")</f>
        <v>February</v>
      </c>
      <c r="E202" s="2" t="str">
        <f>TEXT(Table35[[#This Row],[Date]],"DDDD")</f>
        <v>Tuesday</v>
      </c>
      <c r="F202" t="s">
        <v>838</v>
      </c>
      <c r="G202">
        <v>1</v>
      </c>
      <c r="H202" s="3">
        <v>11084.85</v>
      </c>
      <c r="I202" t="s">
        <v>20</v>
      </c>
      <c r="J202" t="str">
        <f>INDEX(Product_Table[Product Name],MATCH(Table35[[#This Row],[ProductID]],Product_Table[ProductID],0))</f>
        <v>Maximus UM-48</v>
      </c>
      <c r="K202" t="str">
        <f>INDEX(Product_Table[Category],MATCH(Table35[[#This Row],[ProductID]],Product_Table[ProductID],0))</f>
        <v>Urban</v>
      </c>
      <c r="L202" t="str">
        <f>INDEX(Product_Table[Segment],MATCH(Table35[[#This Row],[ProductID]],Product_Table[ProductID],0))</f>
        <v>Moderation</v>
      </c>
      <c r="M202" s="4">
        <f>INDEX(Product_Table[ManufacturerID],MATCH(Table35[[#This Row],[ProductID]],Product_Table[ProductID],0))</f>
        <v>7</v>
      </c>
      <c r="N202" s="4" t="str">
        <f>INDEX(Manufacturer_Table[Manufacturer Name],MATCH(Table35[[#This Row],[ManufacturerID]],Manufacturer_Table[ManufacturerID],0))</f>
        <v>VanArsdel</v>
      </c>
      <c r="O202" s="4" t="str">
        <f>INDEX(Location_Table[State],MATCH(Table35[[#This Row],[Zip]],Location_Table[Zip],0))</f>
        <v>Ontario</v>
      </c>
    </row>
    <row r="203" spans="1:15" x14ac:dyDescent="0.3">
      <c r="A203">
        <v>947</v>
      </c>
      <c r="B203" s="2">
        <v>42059</v>
      </c>
      <c r="C203" s="2" t="str">
        <f>TEXT(Table35[[#This Row],[Date]],"YYYY")</f>
        <v>2015</v>
      </c>
      <c r="D203" s="2" t="str">
        <f>TEXT(Table35[[#This Row],[Date]],"MMMM")</f>
        <v>February</v>
      </c>
      <c r="E203" s="2" t="str">
        <f>TEXT(Table35[[#This Row],[Date]],"DDDD")</f>
        <v>Tuesday</v>
      </c>
      <c r="F203" t="s">
        <v>1230</v>
      </c>
      <c r="G203">
        <v>1</v>
      </c>
      <c r="H203" s="3">
        <v>8504.3700000000008</v>
      </c>
      <c r="I203" t="s">
        <v>20</v>
      </c>
      <c r="J203" t="str">
        <f>INDEX(Product_Table[Product Name],MATCH(Table35[[#This Row],[ProductID]],Product_Table[ProductID],0))</f>
        <v>Natura UC-10</v>
      </c>
      <c r="K203" t="str">
        <f>INDEX(Product_Table[Category],MATCH(Table35[[#This Row],[ProductID]],Product_Table[ProductID],0))</f>
        <v>Urban</v>
      </c>
      <c r="L203" t="str">
        <f>INDEX(Product_Table[Segment],MATCH(Table35[[#This Row],[ProductID]],Product_Table[ProductID],0))</f>
        <v>Convenience</v>
      </c>
      <c r="M203" s="4">
        <f>INDEX(Product_Table[ManufacturerID],MATCH(Table35[[#This Row],[ProductID]],Product_Table[ProductID],0))</f>
        <v>8</v>
      </c>
      <c r="N203" s="4" t="str">
        <f>INDEX(Manufacturer_Table[Manufacturer Name],MATCH(Table35[[#This Row],[ManufacturerID]],Manufacturer_Table[ManufacturerID],0))</f>
        <v>Natura</v>
      </c>
      <c r="O203" s="4" t="str">
        <f>INDEX(Location_Table[State],MATCH(Table35[[#This Row],[Zip]],Location_Table[Zip],0))</f>
        <v>Manitoba</v>
      </c>
    </row>
    <row r="204" spans="1:15" x14ac:dyDescent="0.3">
      <c r="A204">
        <v>2365</v>
      </c>
      <c r="B204" s="2">
        <v>42059</v>
      </c>
      <c r="C204" s="2" t="str">
        <f>TEXT(Table35[[#This Row],[Date]],"YYYY")</f>
        <v>2015</v>
      </c>
      <c r="D204" s="2" t="str">
        <f>TEXT(Table35[[#This Row],[Date]],"MMMM")</f>
        <v>February</v>
      </c>
      <c r="E204" s="2" t="str">
        <f>TEXT(Table35[[#This Row],[Date]],"DDDD")</f>
        <v>Tuesday</v>
      </c>
      <c r="F204" t="s">
        <v>687</v>
      </c>
      <c r="G204">
        <v>1</v>
      </c>
      <c r="H204" s="3">
        <v>6356.7</v>
      </c>
      <c r="I204" t="s">
        <v>20</v>
      </c>
      <c r="J204" t="str">
        <f>INDEX(Product_Table[Product Name],MATCH(Table35[[#This Row],[ProductID]],Product_Table[ProductID],0))</f>
        <v>Aliqui UC-13</v>
      </c>
      <c r="K204" t="str">
        <f>INDEX(Product_Table[Category],MATCH(Table35[[#This Row],[ProductID]],Product_Table[ProductID],0))</f>
        <v>Urban</v>
      </c>
      <c r="L204" t="str">
        <f>INDEX(Product_Table[Segment],MATCH(Table35[[#This Row],[ProductID]],Product_Table[ProductID],0))</f>
        <v>Convenience</v>
      </c>
      <c r="M204" s="4">
        <f>INDEX(Product_Table[ManufacturerID],MATCH(Table35[[#This Row],[ProductID]],Product_Table[ProductID],0))</f>
        <v>2</v>
      </c>
      <c r="N204" s="4" t="str">
        <f>INDEX(Manufacturer_Table[Manufacturer Name],MATCH(Table35[[#This Row],[ManufacturerID]],Manufacturer_Table[ManufacturerID],0))</f>
        <v>Aliqui</v>
      </c>
      <c r="O204" s="4" t="str">
        <f>INDEX(Location_Table[State],MATCH(Table35[[#This Row],[Zip]],Location_Table[Zip],0))</f>
        <v>Ontario</v>
      </c>
    </row>
    <row r="205" spans="1:15" x14ac:dyDescent="0.3">
      <c r="A205">
        <v>967</v>
      </c>
      <c r="B205" s="2">
        <v>42059</v>
      </c>
      <c r="C205" s="2" t="str">
        <f>TEXT(Table35[[#This Row],[Date]],"YYYY")</f>
        <v>2015</v>
      </c>
      <c r="D205" s="2" t="str">
        <f>TEXT(Table35[[#This Row],[Date]],"MMMM")</f>
        <v>February</v>
      </c>
      <c r="E205" s="2" t="str">
        <f>TEXT(Table35[[#This Row],[Date]],"DDDD")</f>
        <v>Tuesday</v>
      </c>
      <c r="F205" t="s">
        <v>1220</v>
      </c>
      <c r="G205">
        <v>1</v>
      </c>
      <c r="H205" s="3">
        <v>8126.37</v>
      </c>
      <c r="I205" t="s">
        <v>20</v>
      </c>
      <c r="J205" t="str">
        <f>INDEX(Product_Table[Product Name],MATCH(Table35[[#This Row],[ProductID]],Product_Table[ProductID],0))</f>
        <v>Natura UC-30</v>
      </c>
      <c r="K205" t="str">
        <f>INDEX(Product_Table[Category],MATCH(Table35[[#This Row],[ProductID]],Product_Table[ProductID],0))</f>
        <v>Urban</v>
      </c>
      <c r="L205" t="str">
        <f>INDEX(Product_Table[Segment],MATCH(Table35[[#This Row],[ProductID]],Product_Table[ProductID],0))</f>
        <v>Convenience</v>
      </c>
      <c r="M205" s="4">
        <f>INDEX(Product_Table[ManufacturerID],MATCH(Table35[[#This Row],[ProductID]],Product_Table[ProductID],0))</f>
        <v>8</v>
      </c>
      <c r="N205" s="4" t="str">
        <f>INDEX(Manufacturer_Table[Manufacturer Name],MATCH(Table35[[#This Row],[ManufacturerID]],Manufacturer_Table[ManufacturerID],0))</f>
        <v>Natura</v>
      </c>
      <c r="O205" s="4" t="str">
        <f>INDEX(Location_Table[State],MATCH(Table35[[#This Row],[Zip]],Location_Table[Zip],0))</f>
        <v>Manitoba</v>
      </c>
    </row>
    <row r="206" spans="1:15" x14ac:dyDescent="0.3">
      <c r="A206">
        <v>590</v>
      </c>
      <c r="B206" s="2">
        <v>42023</v>
      </c>
      <c r="C206" s="2" t="str">
        <f>TEXT(Table35[[#This Row],[Date]],"YYYY")</f>
        <v>2015</v>
      </c>
      <c r="D206" s="2" t="str">
        <f>TEXT(Table35[[#This Row],[Date]],"MMMM")</f>
        <v>January</v>
      </c>
      <c r="E206" s="2" t="str">
        <f>TEXT(Table35[[#This Row],[Date]],"DDDD")</f>
        <v>Monday</v>
      </c>
      <c r="F206" t="s">
        <v>1220</v>
      </c>
      <c r="G206">
        <v>1</v>
      </c>
      <c r="H206" s="3">
        <v>10709.37</v>
      </c>
      <c r="I206" t="s">
        <v>20</v>
      </c>
      <c r="J206" t="str">
        <f>INDEX(Product_Table[Product Name],MATCH(Table35[[#This Row],[ProductID]],Product_Table[ProductID],0))</f>
        <v>Maximus UC-55</v>
      </c>
      <c r="K206" t="str">
        <f>INDEX(Product_Table[Category],MATCH(Table35[[#This Row],[ProductID]],Product_Table[ProductID],0))</f>
        <v>Urban</v>
      </c>
      <c r="L206" t="str">
        <f>INDEX(Product_Table[Segment],MATCH(Table35[[#This Row],[ProductID]],Product_Table[ProductID],0))</f>
        <v>Convenience</v>
      </c>
      <c r="M206" s="4">
        <f>INDEX(Product_Table[ManufacturerID],MATCH(Table35[[#This Row],[ProductID]],Product_Table[ProductID],0))</f>
        <v>7</v>
      </c>
      <c r="N206" s="4" t="str">
        <f>INDEX(Manufacturer_Table[Manufacturer Name],MATCH(Table35[[#This Row],[ManufacturerID]],Manufacturer_Table[ManufacturerID],0))</f>
        <v>VanArsdel</v>
      </c>
      <c r="O206" s="4" t="str">
        <f>INDEX(Location_Table[State],MATCH(Table35[[#This Row],[Zip]],Location_Table[Zip],0))</f>
        <v>Manitoba</v>
      </c>
    </row>
    <row r="207" spans="1:15" x14ac:dyDescent="0.3">
      <c r="A207">
        <v>1182</v>
      </c>
      <c r="B207" s="2">
        <v>42023</v>
      </c>
      <c r="C207" s="2" t="str">
        <f>TEXT(Table35[[#This Row],[Date]],"YYYY")</f>
        <v>2015</v>
      </c>
      <c r="D207" s="2" t="str">
        <f>TEXT(Table35[[#This Row],[Date]],"MMMM")</f>
        <v>January</v>
      </c>
      <c r="E207" s="2" t="str">
        <f>TEXT(Table35[[#This Row],[Date]],"DDDD")</f>
        <v>Monday</v>
      </c>
      <c r="F207" t="s">
        <v>840</v>
      </c>
      <c r="G207">
        <v>1</v>
      </c>
      <c r="H207" s="3">
        <v>2519.37</v>
      </c>
      <c r="I207" t="s">
        <v>20</v>
      </c>
      <c r="J207" t="str">
        <f>INDEX(Product_Table[Product Name],MATCH(Table35[[#This Row],[ProductID]],Product_Table[ProductID],0))</f>
        <v>Pirum UE-18</v>
      </c>
      <c r="K207" t="str">
        <f>INDEX(Product_Table[Category],MATCH(Table35[[#This Row],[ProductID]],Product_Table[ProductID],0))</f>
        <v>Urban</v>
      </c>
      <c r="L207" t="str">
        <f>INDEX(Product_Table[Segment],MATCH(Table35[[#This Row],[ProductID]],Product_Table[ProductID],0))</f>
        <v>Extreme</v>
      </c>
      <c r="M207" s="4">
        <f>INDEX(Product_Table[ManufacturerID],MATCH(Table35[[#This Row],[ProductID]],Product_Table[ProductID],0))</f>
        <v>10</v>
      </c>
      <c r="N207" s="4" t="str">
        <f>INDEX(Manufacturer_Table[Manufacturer Name],MATCH(Table35[[#This Row],[ManufacturerID]],Manufacturer_Table[ManufacturerID],0))</f>
        <v>Pirum</v>
      </c>
      <c r="O207" s="4" t="str">
        <f>INDEX(Location_Table[State],MATCH(Table35[[#This Row],[Zip]],Location_Table[Zip],0))</f>
        <v>Ontario</v>
      </c>
    </row>
    <row r="208" spans="1:15" x14ac:dyDescent="0.3">
      <c r="A208">
        <v>1522</v>
      </c>
      <c r="B208" s="2">
        <v>42023</v>
      </c>
      <c r="C208" s="2" t="str">
        <f>TEXT(Table35[[#This Row],[Date]],"YYYY")</f>
        <v>2015</v>
      </c>
      <c r="D208" s="2" t="str">
        <f>TEXT(Table35[[#This Row],[Date]],"MMMM")</f>
        <v>January</v>
      </c>
      <c r="E208" s="2" t="str">
        <f>TEXT(Table35[[#This Row],[Date]],"DDDD")</f>
        <v>Monday</v>
      </c>
      <c r="F208" t="s">
        <v>840</v>
      </c>
      <c r="G208">
        <v>2</v>
      </c>
      <c r="H208" s="3">
        <v>12597.48</v>
      </c>
      <c r="I208" t="s">
        <v>20</v>
      </c>
      <c r="J208" t="str">
        <f>INDEX(Product_Table[Product Name],MATCH(Table35[[#This Row],[ProductID]],Product_Table[ProductID],0))</f>
        <v>Quibus RP-14</v>
      </c>
      <c r="K208" t="str">
        <f>INDEX(Product_Table[Category],MATCH(Table35[[#This Row],[ProductID]],Product_Table[ProductID],0))</f>
        <v>Rural</v>
      </c>
      <c r="L208" t="str">
        <f>INDEX(Product_Table[Segment],MATCH(Table35[[#This Row],[ProductID]],Product_Table[ProductID],0))</f>
        <v>Productivity</v>
      </c>
      <c r="M208" s="4">
        <f>INDEX(Product_Table[ManufacturerID],MATCH(Table35[[#This Row],[ProductID]],Product_Table[ProductID],0))</f>
        <v>12</v>
      </c>
      <c r="N208" s="4" t="str">
        <f>INDEX(Manufacturer_Table[Manufacturer Name],MATCH(Table35[[#This Row],[ManufacturerID]],Manufacturer_Table[ManufacturerID],0))</f>
        <v>Quibus</v>
      </c>
      <c r="O208" s="4" t="str">
        <f>INDEX(Location_Table[State],MATCH(Table35[[#This Row],[Zip]],Location_Table[Zip],0))</f>
        <v>Ontario</v>
      </c>
    </row>
    <row r="209" spans="1:15" x14ac:dyDescent="0.3">
      <c r="A209">
        <v>1521</v>
      </c>
      <c r="B209" s="2">
        <v>42023</v>
      </c>
      <c r="C209" s="2" t="str">
        <f>TEXT(Table35[[#This Row],[Date]],"YYYY")</f>
        <v>2015</v>
      </c>
      <c r="D209" s="2" t="str">
        <f>TEXT(Table35[[#This Row],[Date]],"MMMM")</f>
        <v>January</v>
      </c>
      <c r="E209" s="2" t="str">
        <f>TEXT(Table35[[#This Row],[Date]],"DDDD")</f>
        <v>Monday</v>
      </c>
      <c r="F209" t="s">
        <v>840</v>
      </c>
      <c r="G209">
        <v>2</v>
      </c>
      <c r="H209" s="3">
        <v>12597.48</v>
      </c>
      <c r="I209" t="s">
        <v>20</v>
      </c>
      <c r="J209" t="str">
        <f>INDEX(Product_Table[Product Name],MATCH(Table35[[#This Row],[ProductID]],Product_Table[ProductID],0))</f>
        <v>Quibus RP-13</v>
      </c>
      <c r="K209" t="str">
        <f>INDEX(Product_Table[Category],MATCH(Table35[[#This Row],[ProductID]],Product_Table[ProductID],0))</f>
        <v>Rural</v>
      </c>
      <c r="L209" t="str">
        <f>INDEX(Product_Table[Segment],MATCH(Table35[[#This Row],[ProductID]],Product_Table[ProductID],0))</f>
        <v>Productivity</v>
      </c>
      <c r="M209" s="4">
        <f>INDEX(Product_Table[ManufacturerID],MATCH(Table35[[#This Row],[ProductID]],Product_Table[ProductID],0))</f>
        <v>12</v>
      </c>
      <c r="N209" s="4" t="str">
        <f>INDEX(Manufacturer_Table[Manufacturer Name],MATCH(Table35[[#This Row],[ManufacturerID]],Manufacturer_Table[ManufacturerID],0))</f>
        <v>Quibus</v>
      </c>
      <c r="O209" s="4" t="str">
        <f>INDEX(Location_Table[State],MATCH(Table35[[#This Row],[Zip]],Location_Table[Zip],0))</f>
        <v>Ontario</v>
      </c>
    </row>
    <row r="210" spans="1:15" x14ac:dyDescent="0.3">
      <c r="A210">
        <v>674</v>
      </c>
      <c r="B210" s="2">
        <v>42118</v>
      </c>
      <c r="C210" s="2" t="str">
        <f>TEXT(Table35[[#This Row],[Date]],"YYYY")</f>
        <v>2015</v>
      </c>
      <c r="D210" s="2" t="str">
        <f>TEXT(Table35[[#This Row],[Date]],"MMMM")</f>
        <v>April</v>
      </c>
      <c r="E210" s="2" t="str">
        <f>TEXT(Table35[[#This Row],[Date]],"DDDD")</f>
        <v>Friday</v>
      </c>
      <c r="F210" t="s">
        <v>838</v>
      </c>
      <c r="G210">
        <v>1</v>
      </c>
      <c r="H210" s="3">
        <v>8315.3700000000008</v>
      </c>
      <c r="I210" t="s">
        <v>20</v>
      </c>
      <c r="J210" t="str">
        <f>INDEX(Product_Table[Product Name],MATCH(Table35[[#This Row],[ProductID]],Product_Table[ProductID],0))</f>
        <v>Maximus UC-39</v>
      </c>
      <c r="K210" t="str">
        <f>INDEX(Product_Table[Category],MATCH(Table35[[#This Row],[ProductID]],Product_Table[ProductID],0))</f>
        <v>Urban</v>
      </c>
      <c r="L210" t="str">
        <f>INDEX(Product_Table[Segment],MATCH(Table35[[#This Row],[ProductID]],Product_Table[ProductID],0))</f>
        <v>Convenience</v>
      </c>
      <c r="M210" s="4">
        <f>INDEX(Product_Table[ManufacturerID],MATCH(Table35[[#This Row],[ProductID]],Product_Table[ProductID],0))</f>
        <v>7</v>
      </c>
      <c r="N210" s="4" t="str">
        <f>INDEX(Manufacturer_Table[Manufacturer Name],MATCH(Table35[[#This Row],[ManufacturerID]],Manufacturer_Table[ManufacturerID],0))</f>
        <v>VanArsdel</v>
      </c>
      <c r="O210" s="4" t="str">
        <f>INDEX(Location_Table[State],MATCH(Table35[[#This Row],[Zip]],Location_Table[Zip],0))</f>
        <v>Ontario</v>
      </c>
    </row>
    <row r="211" spans="1:15" x14ac:dyDescent="0.3">
      <c r="A211">
        <v>549</v>
      </c>
      <c r="B211" s="2">
        <v>42118</v>
      </c>
      <c r="C211" s="2" t="str">
        <f>TEXT(Table35[[#This Row],[Date]],"YYYY")</f>
        <v>2015</v>
      </c>
      <c r="D211" s="2" t="str">
        <f>TEXT(Table35[[#This Row],[Date]],"MMMM")</f>
        <v>April</v>
      </c>
      <c r="E211" s="2" t="str">
        <f>TEXT(Table35[[#This Row],[Date]],"DDDD")</f>
        <v>Friday</v>
      </c>
      <c r="F211" t="s">
        <v>945</v>
      </c>
      <c r="G211">
        <v>1</v>
      </c>
      <c r="H211" s="3">
        <v>6614.37</v>
      </c>
      <c r="I211" t="s">
        <v>20</v>
      </c>
      <c r="J211" t="str">
        <f>INDEX(Product_Table[Product Name],MATCH(Table35[[#This Row],[ProductID]],Product_Table[ProductID],0))</f>
        <v>Maximus UC-14</v>
      </c>
      <c r="K211" t="str">
        <f>INDEX(Product_Table[Category],MATCH(Table35[[#This Row],[ProductID]],Product_Table[ProductID],0))</f>
        <v>Urban</v>
      </c>
      <c r="L211" t="str">
        <f>INDEX(Product_Table[Segment],MATCH(Table35[[#This Row],[ProductID]],Product_Table[ProductID],0))</f>
        <v>Convenience</v>
      </c>
      <c r="M211" s="4">
        <f>INDEX(Product_Table[ManufacturerID],MATCH(Table35[[#This Row],[ProductID]],Product_Table[ProductID],0))</f>
        <v>7</v>
      </c>
      <c r="N211" s="4" t="str">
        <f>INDEX(Manufacturer_Table[Manufacturer Name],MATCH(Table35[[#This Row],[ManufacturerID]],Manufacturer_Table[ManufacturerID],0))</f>
        <v>VanArsdel</v>
      </c>
      <c r="O211" s="4" t="str">
        <f>INDEX(Location_Table[State],MATCH(Table35[[#This Row],[Zip]],Location_Table[Zip],0))</f>
        <v>Ontario</v>
      </c>
    </row>
    <row r="212" spans="1:15" x14ac:dyDescent="0.3">
      <c r="A212">
        <v>2275</v>
      </c>
      <c r="B212" s="2">
        <v>42118</v>
      </c>
      <c r="C212" s="2" t="str">
        <f>TEXT(Table35[[#This Row],[Date]],"YYYY")</f>
        <v>2015</v>
      </c>
      <c r="D212" s="2" t="str">
        <f>TEXT(Table35[[#This Row],[Date]],"MMMM")</f>
        <v>April</v>
      </c>
      <c r="E212" s="2" t="str">
        <f>TEXT(Table35[[#This Row],[Date]],"DDDD")</f>
        <v>Friday</v>
      </c>
      <c r="F212" t="s">
        <v>1219</v>
      </c>
      <c r="G212">
        <v>1</v>
      </c>
      <c r="H212" s="3">
        <v>4724.37</v>
      </c>
      <c r="I212" t="s">
        <v>20</v>
      </c>
      <c r="J212" t="str">
        <f>INDEX(Product_Table[Product Name],MATCH(Table35[[#This Row],[ProductID]],Product_Table[ProductID],0))</f>
        <v>Aliqui RS-08</v>
      </c>
      <c r="K212" t="str">
        <f>INDEX(Product_Table[Category],MATCH(Table35[[#This Row],[ProductID]],Product_Table[ProductID],0))</f>
        <v>Rural</v>
      </c>
      <c r="L212" t="str">
        <f>INDEX(Product_Table[Segment],MATCH(Table35[[#This Row],[ProductID]],Product_Table[ProductID],0))</f>
        <v>Select</v>
      </c>
      <c r="M212" s="4">
        <f>INDEX(Product_Table[ManufacturerID],MATCH(Table35[[#This Row],[ProductID]],Product_Table[ProductID],0))</f>
        <v>2</v>
      </c>
      <c r="N212" s="4" t="str">
        <f>INDEX(Manufacturer_Table[Manufacturer Name],MATCH(Table35[[#This Row],[ManufacturerID]],Manufacturer_Table[ManufacturerID],0))</f>
        <v>Aliqui</v>
      </c>
      <c r="O212" s="4" t="str">
        <f>INDEX(Location_Table[State],MATCH(Table35[[#This Row],[Zip]],Location_Table[Zip],0))</f>
        <v>Manitoba</v>
      </c>
    </row>
    <row r="213" spans="1:15" x14ac:dyDescent="0.3">
      <c r="A213">
        <v>1022</v>
      </c>
      <c r="B213" s="2">
        <v>42078</v>
      </c>
      <c r="C213" s="2" t="str">
        <f>TEXT(Table35[[#This Row],[Date]],"YYYY")</f>
        <v>2015</v>
      </c>
      <c r="D213" s="2" t="str">
        <f>TEXT(Table35[[#This Row],[Date]],"MMMM")</f>
        <v>March</v>
      </c>
      <c r="E213" s="2" t="str">
        <f>TEXT(Table35[[#This Row],[Date]],"DDDD")</f>
        <v>Sunday</v>
      </c>
      <c r="F213" t="s">
        <v>1577</v>
      </c>
      <c r="G213">
        <v>1</v>
      </c>
      <c r="H213" s="3">
        <v>1889.37</v>
      </c>
      <c r="I213" t="s">
        <v>20</v>
      </c>
      <c r="J213" t="str">
        <f>INDEX(Product_Table[Product Name],MATCH(Table35[[#This Row],[ProductID]],Product_Table[ProductID],0))</f>
        <v>Natura YY-23</v>
      </c>
      <c r="K213" t="str">
        <f>INDEX(Product_Table[Category],MATCH(Table35[[#This Row],[ProductID]],Product_Table[ProductID],0))</f>
        <v>Youth</v>
      </c>
      <c r="L213" t="str">
        <f>INDEX(Product_Table[Segment],MATCH(Table35[[#This Row],[ProductID]],Product_Table[ProductID],0))</f>
        <v>Youth</v>
      </c>
      <c r="M213" s="4">
        <f>INDEX(Product_Table[ManufacturerID],MATCH(Table35[[#This Row],[ProductID]],Product_Table[ProductID],0))</f>
        <v>8</v>
      </c>
      <c r="N213" s="4" t="str">
        <f>INDEX(Manufacturer_Table[Manufacturer Name],MATCH(Table35[[#This Row],[ManufacturerID]],Manufacturer_Table[ManufacturerID],0))</f>
        <v>Natura</v>
      </c>
      <c r="O213" s="4" t="str">
        <f>INDEX(Location_Table[State],MATCH(Table35[[#This Row],[Zip]],Location_Table[Zip],0))</f>
        <v>British Columbia</v>
      </c>
    </row>
    <row r="214" spans="1:15" x14ac:dyDescent="0.3">
      <c r="A214">
        <v>1183</v>
      </c>
      <c r="B214" s="2">
        <v>42078</v>
      </c>
      <c r="C214" s="2" t="str">
        <f>TEXT(Table35[[#This Row],[Date]],"YYYY")</f>
        <v>2015</v>
      </c>
      <c r="D214" s="2" t="str">
        <f>TEXT(Table35[[#This Row],[Date]],"MMMM")</f>
        <v>March</v>
      </c>
      <c r="E214" s="2" t="str">
        <f>TEXT(Table35[[#This Row],[Date]],"DDDD")</f>
        <v>Sunday</v>
      </c>
      <c r="F214" t="s">
        <v>1383</v>
      </c>
      <c r="G214">
        <v>1</v>
      </c>
      <c r="H214" s="3">
        <v>7433.37</v>
      </c>
      <c r="I214" t="s">
        <v>20</v>
      </c>
      <c r="J214" t="str">
        <f>INDEX(Product_Table[Product Name],MATCH(Table35[[#This Row],[ProductID]],Product_Table[ProductID],0))</f>
        <v>Pirum UE-19</v>
      </c>
      <c r="K214" t="str">
        <f>INDEX(Product_Table[Category],MATCH(Table35[[#This Row],[ProductID]],Product_Table[ProductID],0))</f>
        <v>Urban</v>
      </c>
      <c r="L214" t="str">
        <f>INDEX(Product_Table[Segment],MATCH(Table35[[#This Row],[ProductID]],Product_Table[ProductID],0))</f>
        <v>Extreme</v>
      </c>
      <c r="M214" s="4">
        <f>INDEX(Product_Table[ManufacturerID],MATCH(Table35[[#This Row],[ProductID]],Product_Table[ProductID],0))</f>
        <v>10</v>
      </c>
      <c r="N214" s="4" t="str">
        <f>INDEX(Manufacturer_Table[Manufacturer Name],MATCH(Table35[[#This Row],[ManufacturerID]],Manufacturer_Table[ManufacturerID],0))</f>
        <v>Pirum</v>
      </c>
      <c r="O214" s="4" t="str">
        <f>INDEX(Location_Table[State],MATCH(Table35[[#This Row],[Zip]],Location_Table[Zip],0))</f>
        <v>Alberta</v>
      </c>
    </row>
    <row r="215" spans="1:15" x14ac:dyDescent="0.3">
      <c r="A215">
        <v>2055</v>
      </c>
      <c r="B215" s="2">
        <v>42078</v>
      </c>
      <c r="C215" s="2" t="str">
        <f>TEXT(Table35[[#This Row],[Date]],"YYYY")</f>
        <v>2015</v>
      </c>
      <c r="D215" s="2" t="str">
        <f>TEXT(Table35[[#This Row],[Date]],"MMMM")</f>
        <v>March</v>
      </c>
      <c r="E215" s="2" t="str">
        <f>TEXT(Table35[[#This Row],[Date]],"DDDD")</f>
        <v>Sunday</v>
      </c>
      <c r="F215" t="s">
        <v>1569</v>
      </c>
      <c r="G215">
        <v>1</v>
      </c>
      <c r="H215" s="3">
        <v>7874.37</v>
      </c>
      <c r="I215" t="s">
        <v>20</v>
      </c>
      <c r="J215" t="str">
        <f>INDEX(Product_Table[Product Name],MATCH(Table35[[#This Row],[ProductID]],Product_Table[ProductID],0))</f>
        <v>Currus UE-15</v>
      </c>
      <c r="K215" t="str">
        <f>INDEX(Product_Table[Category],MATCH(Table35[[#This Row],[ProductID]],Product_Table[ProductID],0))</f>
        <v>Urban</v>
      </c>
      <c r="L215" t="str">
        <f>INDEX(Product_Table[Segment],MATCH(Table35[[#This Row],[ProductID]],Product_Table[ProductID],0))</f>
        <v>Extreme</v>
      </c>
      <c r="M215" s="4">
        <f>INDEX(Product_Table[ManufacturerID],MATCH(Table35[[#This Row],[ProductID]],Product_Table[ProductID],0))</f>
        <v>4</v>
      </c>
      <c r="N215" s="4" t="str">
        <f>INDEX(Manufacturer_Table[Manufacturer Name],MATCH(Table35[[#This Row],[ManufacturerID]],Manufacturer_Table[ManufacturerID],0))</f>
        <v>Currus</v>
      </c>
      <c r="O215" s="4" t="str">
        <f>INDEX(Location_Table[State],MATCH(Table35[[#This Row],[Zip]],Location_Table[Zip],0))</f>
        <v>British Columbia</v>
      </c>
    </row>
    <row r="216" spans="1:15" x14ac:dyDescent="0.3">
      <c r="A216">
        <v>826</v>
      </c>
      <c r="B216" s="2">
        <v>42034</v>
      </c>
      <c r="C216" s="2" t="str">
        <f>TEXT(Table35[[#This Row],[Date]],"YYYY")</f>
        <v>2015</v>
      </c>
      <c r="D216" s="2" t="str">
        <f>TEXT(Table35[[#This Row],[Date]],"MMMM")</f>
        <v>January</v>
      </c>
      <c r="E216" s="2" t="str">
        <f>TEXT(Table35[[#This Row],[Date]],"DDDD")</f>
        <v>Friday</v>
      </c>
      <c r="F216" t="s">
        <v>1411</v>
      </c>
      <c r="G216">
        <v>1</v>
      </c>
      <c r="H216" s="3">
        <v>14426.37</v>
      </c>
      <c r="I216" t="s">
        <v>20</v>
      </c>
      <c r="J216" t="str">
        <f>INDEX(Product_Table[Product Name],MATCH(Table35[[#This Row],[ProductID]],Product_Table[ProductID],0))</f>
        <v>Natura UM-10</v>
      </c>
      <c r="K216" t="str">
        <f>INDEX(Product_Table[Category],MATCH(Table35[[#This Row],[ProductID]],Product_Table[ProductID],0))</f>
        <v>Urban</v>
      </c>
      <c r="L216" t="str">
        <f>INDEX(Product_Table[Segment],MATCH(Table35[[#This Row],[ProductID]],Product_Table[ProductID],0))</f>
        <v>Moderation</v>
      </c>
      <c r="M216" s="4">
        <f>INDEX(Product_Table[ManufacturerID],MATCH(Table35[[#This Row],[ProductID]],Product_Table[ProductID],0))</f>
        <v>8</v>
      </c>
      <c r="N216" s="4" t="str">
        <f>INDEX(Manufacturer_Table[Manufacturer Name],MATCH(Table35[[#This Row],[ManufacturerID]],Manufacturer_Table[ManufacturerID],0))</f>
        <v>Natura</v>
      </c>
      <c r="O216" s="4" t="str">
        <f>INDEX(Location_Table[State],MATCH(Table35[[#This Row],[Zip]],Location_Table[Zip],0))</f>
        <v>Alberta</v>
      </c>
    </row>
    <row r="217" spans="1:15" x14ac:dyDescent="0.3">
      <c r="A217">
        <v>978</v>
      </c>
      <c r="B217" s="2">
        <v>42034</v>
      </c>
      <c r="C217" s="2" t="str">
        <f>TEXT(Table35[[#This Row],[Date]],"YYYY")</f>
        <v>2015</v>
      </c>
      <c r="D217" s="2" t="str">
        <f>TEXT(Table35[[#This Row],[Date]],"MMMM")</f>
        <v>January</v>
      </c>
      <c r="E217" s="2" t="str">
        <f>TEXT(Table35[[#This Row],[Date]],"DDDD")</f>
        <v>Friday</v>
      </c>
      <c r="F217" t="s">
        <v>1401</v>
      </c>
      <c r="G217">
        <v>1</v>
      </c>
      <c r="H217" s="3">
        <v>9638.3700000000008</v>
      </c>
      <c r="I217" t="s">
        <v>20</v>
      </c>
      <c r="J217" t="str">
        <f>INDEX(Product_Table[Product Name],MATCH(Table35[[#This Row],[ProductID]],Product_Table[ProductID],0))</f>
        <v>Natura UC-41</v>
      </c>
      <c r="K217" t="str">
        <f>INDEX(Product_Table[Category],MATCH(Table35[[#This Row],[ProductID]],Product_Table[ProductID],0))</f>
        <v>Urban</v>
      </c>
      <c r="L217" t="str">
        <f>INDEX(Product_Table[Segment],MATCH(Table35[[#This Row],[ProductID]],Product_Table[ProductID],0))</f>
        <v>Convenience</v>
      </c>
      <c r="M217" s="4">
        <f>INDEX(Product_Table[ManufacturerID],MATCH(Table35[[#This Row],[ProductID]],Product_Table[ProductID],0))</f>
        <v>8</v>
      </c>
      <c r="N217" s="4" t="str">
        <f>INDEX(Manufacturer_Table[Manufacturer Name],MATCH(Table35[[#This Row],[ManufacturerID]],Manufacturer_Table[ManufacturerID],0))</f>
        <v>Natura</v>
      </c>
      <c r="O217" s="4" t="str">
        <f>INDEX(Location_Table[State],MATCH(Table35[[#This Row],[Zip]],Location_Table[Zip],0))</f>
        <v>Alberta</v>
      </c>
    </row>
    <row r="218" spans="1:15" x14ac:dyDescent="0.3">
      <c r="A218">
        <v>1883</v>
      </c>
      <c r="B218" s="2">
        <v>42034</v>
      </c>
      <c r="C218" s="2" t="str">
        <f>TEXT(Table35[[#This Row],[Date]],"YYYY")</f>
        <v>2015</v>
      </c>
      <c r="D218" s="2" t="str">
        <f>TEXT(Table35[[#This Row],[Date]],"MMMM")</f>
        <v>January</v>
      </c>
      <c r="E218" s="2" t="str">
        <f>TEXT(Table35[[#This Row],[Date]],"DDDD")</f>
        <v>Friday</v>
      </c>
      <c r="F218" t="s">
        <v>1400</v>
      </c>
      <c r="G218">
        <v>1</v>
      </c>
      <c r="H218" s="3">
        <v>9134.3700000000008</v>
      </c>
      <c r="I218" t="s">
        <v>20</v>
      </c>
      <c r="J218" t="str">
        <f>INDEX(Product_Table[Product Name],MATCH(Table35[[#This Row],[ProductID]],Product_Table[ProductID],0))</f>
        <v>Leo UC-02</v>
      </c>
      <c r="K218" t="str">
        <f>INDEX(Product_Table[Category],MATCH(Table35[[#This Row],[ProductID]],Product_Table[ProductID],0))</f>
        <v>Urban</v>
      </c>
      <c r="L218" t="str">
        <f>INDEX(Product_Table[Segment],MATCH(Table35[[#This Row],[ProductID]],Product_Table[ProductID],0))</f>
        <v>Convenience</v>
      </c>
      <c r="M218" s="4">
        <f>INDEX(Product_Table[ManufacturerID],MATCH(Table35[[#This Row],[ProductID]],Product_Table[ProductID],0))</f>
        <v>6</v>
      </c>
      <c r="N218" s="4" t="str">
        <f>INDEX(Manufacturer_Table[Manufacturer Name],MATCH(Table35[[#This Row],[ManufacturerID]],Manufacturer_Table[ManufacturerID],0))</f>
        <v>Leo</v>
      </c>
      <c r="O218" s="4" t="str">
        <f>INDEX(Location_Table[State],MATCH(Table35[[#This Row],[Zip]],Location_Table[Zip],0))</f>
        <v>Alberta</v>
      </c>
    </row>
    <row r="219" spans="1:15" x14ac:dyDescent="0.3">
      <c r="A219">
        <v>407</v>
      </c>
      <c r="B219" s="2">
        <v>42043</v>
      </c>
      <c r="C219" s="2" t="str">
        <f>TEXT(Table35[[#This Row],[Date]],"YYYY")</f>
        <v>2015</v>
      </c>
      <c r="D219" s="2" t="str">
        <f>TEXT(Table35[[#This Row],[Date]],"MMMM")</f>
        <v>February</v>
      </c>
      <c r="E219" s="2" t="str">
        <f>TEXT(Table35[[#This Row],[Date]],"DDDD")</f>
        <v>Sunday</v>
      </c>
      <c r="F219" t="s">
        <v>1576</v>
      </c>
      <c r="G219">
        <v>1</v>
      </c>
      <c r="H219" s="3">
        <v>20505.87</v>
      </c>
      <c r="I219" t="s">
        <v>20</v>
      </c>
      <c r="J219" t="str">
        <f>INDEX(Product_Table[Product Name],MATCH(Table35[[#This Row],[ProductID]],Product_Table[ProductID],0))</f>
        <v>Maximus UM-12</v>
      </c>
      <c r="K219" t="str">
        <f>INDEX(Product_Table[Category],MATCH(Table35[[#This Row],[ProductID]],Product_Table[ProductID],0))</f>
        <v>Urban</v>
      </c>
      <c r="L219" t="str">
        <f>INDEX(Product_Table[Segment],MATCH(Table35[[#This Row],[ProductID]],Product_Table[ProductID],0))</f>
        <v>Moderation</v>
      </c>
      <c r="M219" s="4">
        <f>INDEX(Product_Table[ManufacturerID],MATCH(Table35[[#This Row],[ProductID]],Product_Table[ProductID],0))</f>
        <v>7</v>
      </c>
      <c r="N219" s="4" t="str">
        <f>INDEX(Manufacturer_Table[Manufacturer Name],MATCH(Table35[[#This Row],[ManufacturerID]],Manufacturer_Table[ManufacturerID],0))</f>
        <v>VanArsdel</v>
      </c>
      <c r="O219" s="4" t="str">
        <f>INDEX(Location_Table[State],MATCH(Table35[[#This Row],[Zip]],Location_Table[Zip],0))</f>
        <v>British Columbia</v>
      </c>
    </row>
    <row r="220" spans="1:15" x14ac:dyDescent="0.3">
      <c r="A220">
        <v>2055</v>
      </c>
      <c r="B220" s="2">
        <v>42043</v>
      </c>
      <c r="C220" s="2" t="str">
        <f>TEXT(Table35[[#This Row],[Date]],"YYYY")</f>
        <v>2015</v>
      </c>
      <c r="D220" s="2" t="str">
        <f>TEXT(Table35[[#This Row],[Date]],"MMMM")</f>
        <v>February</v>
      </c>
      <c r="E220" s="2" t="str">
        <f>TEXT(Table35[[#This Row],[Date]],"DDDD")</f>
        <v>Sunday</v>
      </c>
      <c r="F220" t="s">
        <v>1560</v>
      </c>
      <c r="G220">
        <v>1</v>
      </c>
      <c r="H220" s="3">
        <v>7874.37</v>
      </c>
      <c r="I220" t="s">
        <v>20</v>
      </c>
      <c r="J220" t="str">
        <f>INDEX(Product_Table[Product Name],MATCH(Table35[[#This Row],[ProductID]],Product_Table[ProductID],0))</f>
        <v>Currus UE-15</v>
      </c>
      <c r="K220" t="str">
        <f>INDEX(Product_Table[Category],MATCH(Table35[[#This Row],[ProductID]],Product_Table[ProductID],0))</f>
        <v>Urban</v>
      </c>
      <c r="L220" t="str">
        <f>INDEX(Product_Table[Segment],MATCH(Table35[[#This Row],[ProductID]],Product_Table[ProductID],0))</f>
        <v>Extreme</v>
      </c>
      <c r="M220" s="4">
        <f>INDEX(Product_Table[ManufacturerID],MATCH(Table35[[#This Row],[ProductID]],Product_Table[ProductID],0))</f>
        <v>4</v>
      </c>
      <c r="N220" s="4" t="str">
        <f>INDEX(Manufacturer_Table[Manufacturer Name],MATCH(Table35[[#This Row],[ManufacturerID]],Manufacturer_Table[ManufacturerID],0))</f>
        <v>Currus</v>
      </c>
      <c r="O220" s="4" t="str">
        <f>INDEX(Location_Table[State],MATCH(Table35[[#This Row],[Zip]],Location_Table[Zip],0))</f>
        <v>British Columbia</v>
      </c>
    </row>
    <row r="221" spans="1:15" x14ac:dyDescent="0.3">
      <c r="A221">
        <v>443</v>
      </c>
      <c r="B221" s="2">
        <v>42044</v>
      </c>
      <c r="C221" s="2" t="str">
        <f>TEXT(Table35[[#This Row],[Date]],"YYYY")</f>
        <v>2015</v>
      </c>
      <c r="D221" s="2" t="str">
        <f>TEXT(Table35[[#This Row],[Date]],"MMMM")</f>
        <v>February</v>
      </c>
      <c r="E221" s="2" t="str">
        <f>TEXT(Table35[[#This Row],[Date]],"DDDD")</f>
        <v>Monday</v>
      </c>
      <c r="F221" t="s">
        <v>1202</v>
      </c>
      <c r="G221">
        <v>1</v>
      </c>
      <c r="H221" s="3">
        <v>11084.85</v>
      </c>
      <c r="I221" t="s">
        <v>20</v>
      </c>
      <c r="J221" t="str">
        <f>INDEX(Product_Table[Product Name],MATCH(Table35[[#This Row],[ProductID]],Product_Table[ProductID],0))</f>
        <v>Maximus UM-48</v>
      </c>
      <c r="K221" t="str">
        <f>INDEX(Product_Table[Category],MATCH(Table35[[#This Row],[ProductID]],Product_Table[ProductID],0))</f>
        <v>Urban</v>
      </c>
      <c r="L221" t="str">
        <f>INDEX(Product_Table[Segment],MATCH(Table35[[#This Row],[ProductID]],Product_Table[ProductID],0))</f>
        <v>Moderation</v>
      </c>
      <c r="M221" s="4">
        <f>INDEX(Product_Table[ManufacturerID],MATCH(Table35[[#This Row],[ProductID]],Product_Table[ProductID],0))</f>
        <v>7</v>
      </c>
      <c r="N221" s="4" t="str">
        <f>INDEX(Manufacturer_Table[Manufacturer Name],MATCH(Table35[[#This Row],[ManufacturerID]],Manufacturer_Table[ManufacturerID],0))</f>
        <v>VanArsdel</v>
      </c>
      <c r="O221" s="4" t="str">
        <f>INDEX(Location_Table[State],MATCH(Table35[[#This Row],[Zip]],Location_Table[Zip],0))</f>
        <v>Manitoba</v>
      </c>
    </row>
    <row r="222" spans="1:15" x14ac:dyDescent="0.3">
      <c r="A222">
        <v>2263</v>
      </c>
      <c r="B222" s="2">
        <v>42089</v>
      </c>
      <c r="C222" s="2" t="str">
        <f>TEXT(Table35[[#This Row],[Date]],"YYYY")</f>
        <v>2015</v>
      </c>
      <c r="D222" s="2" t="str">
        <f>TEXT(Table35[[#This Row],[Date]],"MMMM")</f>
        <v>March</v>
      </c>
      <c r="E222" s="2" t="str">
        <f>TEXT(Table35[[#This Row],[Date]],"DDDD")</f>
        <v>Thursday</v>
      </c>
      <c r="F222" t="s">
        <v>1413</v>
      </c>
      <c r="G222">
        <v>1</v>
      </c>
      <c r="H222" s="3">
        <v>4220.37</v>
      </c>
      <c r="I222" t="s">
        <v>20</v>
      </c>
      <c r="J222" t="str">
        <f>INDEX(Product_Table[Product Name],MATCH(Table35[[#This Row],[ProductID]],Product_Table[ProductID],0))</f>
        <v>Aliqui RP-60</v>
      </c>
      <c r="K222" t="str">
        <f>INDEX(Product_Table[Category],MATCH(Table35[[#This Row],[ProductID]],Product_Table[ProductID],0))</f>
        <v>Rural</v>
      </c>
      <c r="L222" t="str">
        <f>INDEX(Product_Table[Segment],MATCH(Table35[[#This Row],[ProductID]],Product_Table[ProductID],0))</f>
        <v>Productivity</v>
      </c>
      <c r="M222" s="4">
        <f>INDEX(Product_Table[ManufacturerID],MATCH(Table35[[#This Row],[ProductID]],Product_Table[ProductID],0))</f>
        <v>2</v>
      </c>
      <c r="N222" s="4" t="str">
        <f>INDEX(Manufacturer_Table[Manufacturer Name],MATCH(Table35[[#This Row],[ManufacturerID]],Manufacturer_Table[ManufacturerID],0))</f>
        <v>Aliqui</v>
      </c>
      <c r="O222" s="4" t="str">
        <f>INDEX(Location_Table[State],MATCH(Table35[[#This Row],[Zip]],Location_Table[Zip],0))</f>
        <v>Alberta</v>
      </c>
    </row>
    <row r="223" spans="1:15" x14ac:dyDescent="0.3">
      <c r="A223">
        <v>1009</v>
      </c>
      <c r="B223" s="2">
        <v>42073</v>
      </c>
      <c r="C223" s="2" t="str">
        <f>TEXT(Table35[[#This Row],[Date]],"YYYY")</f>
        <v>2015</v>
      </c>
      <c r="D223" s="2" t="str">
        <f>TEXT(Table35[[#This Row],[Date]],"MMMM")</f>
        <v>March</v>
      </c>
      <c r="E223" s="2" t="str">
        <f>TEXT(Table35[[#This Row],[Date]],"DDDD")</f>
        <v>Tuesday</v>
      </c>
      <c r="F223" t="s">
        <v>1600</v>
      </c>
      <c r="G223">
        <v>1</v>
      </c>
      <c r="H223" s="3">
        <v>1353.87</v>
      </c>
      <c r="I223" t="s">
        <v>20</v>
      </c>
      <c r="J223" t="str">
        <f>INDEX(Product_Table[Product Name],MATCH(Table35[[#This Row],[ProductID]],Product_Table[ProductID],0))</f>
        <v>Natura YY-10</v>
      </c>
      <c r="K223" t="str">
        <f>INDEX(Product_Table[Category],MATCH(Table35[[#This Row],[ProductID]],Product_Table[ProductID],0))</f>
        <v>Youth</v>
      </c>
      <c r="L223" t="str">
        <f>INDEX(Product_Table[Segment],MATCH(Table35[[#This Row],[ProductID]],Product_Table[ProductID],0))</f>
        <v>Youth</v>
      </c>
      <c r="M223" s="4">
        <f>INDEX(Product_Table[ManufacturerID],MATCH(Table35[[#This Row],[ProductID]],Product_Table[ProductID],0))</f>
        <v>8</v>
      </c>
      <c r="N223" s="4" t="str">
        <f>INDEX(Manufacturer_Table[Manufacturer Name],MATCH(Table35[[#This Row],[ManufacturerID]],Manufacturer_Table[ManufacturerID],0))</f>
        <v>Natura</v>
      </c>
      <c r="O223" s="4" t="str">
        <f>INDEX(Location_Table[State],MATCH(Table35[[#This Row],[Zip]],Location_Table[Zip],0))</f>
        <v>British Columbia</v>
      </c>
    </row>
    <row r="224" spans="1:15" x14ac:dyDescent="0.3">
      <c r="A224">
        <v>229</v>
      </c>
      <c r="B224" s="2">
        <v>42073</v>
      </c>
      <c r="C224" s="2" t="str">
        <f>TEXT(Table35[[#This Row],[Date]],"YYYY")</f>
        <v>2015</v>
      </c>
      <c r="D224" s="2" t="str">
        <f>TEXT(Table35[[#This Row],[Date]],"MMMM")</f>
        <v>March</v>
      </c>
      <c r="E224" s="2" t="str">
        <f>TEXT(Table35[[#This Row],[Date]],"DDDD")</f>
        <v>Tuesday</v>
      </c>
      <c r="F224" t="s">
        <v>1383</v>
      </c>
      <c r="G224">
        <v>1</v>
      </c>
      <c r="H224" s="3">
        <v>7241.85</v>
      </c>
      <c r="I224" t="s">
        <v>20</v>
      </c>
      <c r="J224" t="str">
        <f>INDEX(Product_Table[Product Name],MATCH(Table35[[#This Row],[ProductID]],Product_Table[ProductID],0))</f>
        <v>Fama UR-01</v>
      </c>
      <c r="K224" t="str">
        <f>INDEX(Product_Table[Category],MATCH(Table35[[#This Row],[ProductID]],Product_Table[ProductID],0))</f>
        <v>Urban</v>
      </c>
      <c r="L224" t="str">
        <f>INDEX(Product_Table[Segment],MATCH(Table35[[#This Row],[ProductID]],Product_Table[ProductID],0))</f>
        <v>Regular</v>
      </c>
      <c r="M224" s="4">
        <f>INDEX(Product_Table[ManufacturerID],MATCH(Table35[[#This Row],[ProductID]],Product_Table[ProductID],0))</f>
        <v>5</v>
      </c>
      <c r="N224" s="4" t="str">
        <f>INDEX(Manufacturer_Table[Manufacturer Name],MATCH(Table35[[#This Row],[ManufacturerID]],Manufacturer_Table[ManufacturerID],0))</f>
        <v>Fama</v>
      </c>
      <c r="O224" s="4" t="str">
        <f>INDEX(Location_Table[State],MATCH(Table35[[#This Row],[Zip]],Location_Table[Zip],0))</f>
        <v>Alberta</v>
      </c>
    </row>
    <row r="225" spans="1:15" x14ac:dyDescent="0.3">
      <c r="A225">
        <v>1519</v>
      </c>
      <c r="B225" s="2">
        <v>42073</v>
      </c>
      <c r="C225" s="2" t="str">
        <f>TEXT(Table35[[#This Row],[Date]],"YYYY")</f>
        <v>2015</v>
      </c>
      <c r="D225" s="2" t="str">
        <f>TEXT(Table35[[#This Row],[Date]],"MMMM")</f>
        <v>March</v>
      </c>
      <c r="E225" s="2" t="str">
        <f>TEXT(Table35[[#This Row],[Date]],"DDDD")</f>
        <v>Tuesday</v>
      </c>
      <c r="F225" t="s">
        <v>1395</v>
      </c>
      <c r="G225">
        <v>1</v>
      </c>
      <c r="H225" s="3">
        <v>2707.74</v>
      </c>
      <c r="I225" t="s">
        <v>20</v>
      </c>
      <c r="J225" t="str">
        <f>INDEX(Product_Table[Product Name],MATCH(Table35[[#This Row],[ProductID]],Product_Table[ProductID],0))</f>
        <v>Quibus RP-11</v>
      </c>
      <c r="K225" t="str">
        <f>INDEX(Product_Table[Category],MATCH(Table35[[#This Row],[ProductID]],Product_Table[ProductID],0))</f>
        <v>Rural</v>
      </c>
      <c r="L225" t="str">
        <f>INDEX(Product_Table[Segment],MATCH(Table35[[#This Row],[ProductID]],Product_Table[ProductID],0))</f>
        <v>Productivity</v>
      </c>
      <c r="M225" s="4">
        <f>INDEX(Product_Table[ManufacturerID],MATCH(Table35[[#This Row],[ProductID]],Product_Table[ProductID],0))</f>
        <v>12</v>
      </c>
      <c r="N225" s="4" t="str">
        <f>INDEX(Manufacturer_Table[Manufacturer Name],MATCH(Table35[[#This Row],[ManufacturerID]],Manufacturer_Table[ManufacturerID],0))</f>
        <v>Quibus</v>
      </c>
      <c r="O225" s="4" t="str">
        <f>INDEX(Location_Table[State],MATCH(Table35[[#This Row],[Zip]],Location_Table[Zip],0))</f>
        <v>Alberta</v>
      </c>
    </row>
    <row r="226" spans="1:15" x14ac:dyDescent="0.3">
      <c r="A226">
        <v>438</v>
      </c>
      <c r="B226" s="2">
        <v>42086</v>
      </c>
      <c r="C226" s="2" t="str">
        <f>TEXT(Table35[[#This Row],[Date]],"YYYY")</f>
        <v>2015</v>
      </c>
      <c r="D226" s="2" t="str">
        <f>TEXT(Table35[[#This Row],[Date]],"MMMM")</f>
        <v>March</v>
      </c>
      <c r="E226" s="2" t="str">
        <f>TEXT(Table35[[#This Row],[Date]],"DDDD")</f>
        <v>Monday</v>
      </c>
      <c r="F226" t="s">
        <v>1570</v>
      </c>
      <c r="G226">
        <v>1</v>
      </c>
      <c r="H226" s="3">
        <v>11969.37</v>
      </c>
      <c r="I226" t="s">
        <v>20</v>
      </c>
      <c r="J226" t="str">
        <f>INDEX(Product_Table[Product Name],MATCH(Table35[[#This Row],[ProductID]],Product_Table[ProductID],0))</f>
        <v>Maximus UM-43</v>
      </c>
      <c r="K226" t="str">
        <f>INDEX(Product_Table[Category],MATCH(Table35[[#This Row],[ProductID]],Product_Table[ProductID],0))</f>
        <v>Urban</v>
      </c>
      <c r="L226" t="str">
        <f>INDEX(Product_Table[Segment],MATCH(Table35[[#This Row],[ProductID]],Product_Table[ProductID],0))</f>
        <v>Moderation</v>
      </c>
      <c r="M226" s="4">
        <f>INDEX(Product_Table[ManufacturerID],MATCH(Table35[[#This Row],[ProductID]],Product_Table[ProductID],0))</f>
        <v>7</v>
      </c>
      <c r="N226" s="4" t="str">
        <f>INDEX(Manufacturer_Table[Manufacturer Name],MATCH(Table35[[#This Row],[ManufacturerID]],Manufacturer_Table[ManufacturerID],0))</f>
        <v>VanArsdel</v>
      </c>
      <c r="O226" s="4" t="str">
        <f>INDEX(Location_Table[State],MATCH(Table35[[#This Row],[Zip]],Location_Table[Zip],0))</f>
        <v>British Columbia</v>
      </c>
    </row>
    <row r="227" spans="1:15" x14ac:dyDescent="0.3">
      <c r="A227">
        <v>457</v>
      </c>
      <c r="B227" s="2">
        <v>42086</v>
      </c>
      <c r="C227" s="2" t="str">
        <f>TEXT(Table35[[#This Row],[Date]],"YYYY")</f>
        <v>2015</v>
      </c>
      <c r="D227" s="2" t="str">
        <f>TEXT(Table35[[#This Row],[Date]],"MMMM")</f>
        <v>March</v>
      </c>
      <c r="E227" s="2" t="str">
        <f>TEXT(Table35[[#This Row],[Date]],"DDDD")</f>
        <v>Monday</v>
      </c>
      <c r="F227" t="s">
        <v>1384</v>
      </c>
      <c r="G227">
        <v>1</v>
      </c>
      <c r="H227" s="3">
        <v>11969.37</v>
      </c>
      <c r="I227" t="s">
        <v>20</v>
      </c>
      <c r="J227" t="str">
        <f>INDEX(Product_Table[Product Name],MATCH(Table35[[#This Row],[ProductID]],Product_Table[ProductID],0))</f>
        <v>Maximus UM-62</v>
      </c>
      <c r="K227" t="str">
        <f>INDEX(Product_Table[Category],MATCH(Table35[[#This Row],[ProductID]],Product_Table[ProductID],0))</f>
        <v>Urban</v>
      </c>
      <c r="L227" t="str">
        <f>INDEX(Product_Table[Segment],MATCH(Table35[[#This Row],[ProductID]],Product_Table[ProductID],0))</f>
        <v>Moderation</v>
      </c>
      <c r="M227" s="4">
        <f>INDEX(Product_Table[ManufacturerID],MATCH(Table35[[#This Row],[ProductID]],Product_Table[ProductID],0))</f>
        <v>7</v>
      </c>
      <c r="N227" s="4" t="str">
        <f>INDEX(Manufacturer_Table[Manufacturer Name],MATCH(Table35[[#This Row],[ManufacturerID]],Manufacturer_Table[ManufacturerID],0))</f>
        <v>VanArsdel</v>
      </c>
      <c r="O227" s="4" t="str">
        <f>INDEX(Location_Table[State],MATCH(Table35[[#This Row],[Zip]],Location_Table[Zip],0))</f>
        <v>Alberta</v>
      </c>
    </row>
    <row r="228" spans="1:15" x14ac:dyDescent="0.3">
      <c r="A228">
        <v>487</v>
      </c>
      <c r="B228" s="2">
        <v>42086</v>
      </c>
      <c r="C228" s="2" t="str">
        <f>TEXT(Table35[[#This Row],[Date]],"YYYY")</f>
        <v>2015</v>
      </c>
      <c r="D228" s="2" t="str">
        <f>TEXT(Table35[[#This Row],[Date]],"MMMM")</f>
        <v>March</v>
      </c>
      <c r="E228" s="2" t="str">
        <f>TEXT(Table35[[#This Row],[Date]],"DDDD")</f>
        <v>Monday</v>
      </c>
      <c r="F228" t="s">
        <v>1400</v>
      </c>
      <c r="G228">
        <v>1</v>
      </c>
      <c r="H228" s="3">
        <v>13229.37</v>
      </c>
      <c r="I228" t="s">
        <v>20</v>
      </c>
      <c r="J228" t="str">
        <f>INDEX(Product_Table[Product Name],MATCH(Table35[[#This Row],[ProductID]],Product_Table[ProductID],0))</f>
        <v>Maximus UM-92</v>
      </c>
      <c r="K228" t="str">
        <f>INDEX(Product_Table[Category],MATCH(Table35[[#This Row],[ProductID]],Product_Table[ProductID],0))</f>
        <v>Urban</v>
      </c>
      <c r="L228" t="str">
        <f>INDEX(Product_Table[Segment],MATCH(Table35[[#This Row],[ProductID]],Product_Table[ProductID],0))</f>
        <v>Moderation</v>
      </c>
      <c r="M228" s="4">
        <f>INDEX(Product_Table[ManufacturerID],MATCH(Table35[[#This Row],[ProductID]],Product_Table[ProductID],0))</f>
        <v>7</v>
      </c>
      <c r="N228" s="4" t="str">
        <f>INDEX(Manufacturer_Table[Manufacturer Name],MATCH(Table35[[#This Row],[ManufacturerID]],Manufacturer_Table[ManufacturerID],0))</f>
        <v>VanArsdel</v>
      </c>
      <c r="O228" s="4" t="str">
        <f>INDEX(Location_Table[State],MATCH(Table35[[#This Row],[Zip]],Location_Table[Zip],0))</f>
        <v>Alberta</v>
      </c>
    </row>
    <row r="229" spans="1:15" x14ac:dyDescent="0.3">
      <c r="A229">
        <v>332</v>
      </c>
      <c r="B229" s="2">
        <v>42097</v>
      </c>
      <c r="C229" s="2" t="str">
        <f>TEXT(Table35[[#This Row],[Date]],"YYYY")</f>
        <v>2015</v>
      </c>
      <c r="D229" s="2" t="str">
        <f>TEXT(Table35[[#This Row],[Date]],"MMMM")</f>
        <v>April</v>
      </c>
      <c r="E229" s="2" t="str">
        <f>TEXT(Table35[[#This Row],[Date]],"DDDD")</f>
        <v>Friday</v>
      </c>
      <c r="F229" t="s">
        <v>1556</v>
      </c>
      <c r="G229">
        <v>1</v>
      </c>
      <c r="H229" s="3">
        <v>11336.85</v>
      </c>
      <c r="I229" t="s">
        <v>20</v>
      </c>
      <c r="J229" t="str">
        <f>INDEX(Product_Table[Product Name],MATCH(Table35[[#This Row],[ProductID]],Product_Table[ProductID],0))</f>
        <v>Fama UE-53</v>
      </c>
      <c r="K229" t="str">
        <f>INDEX(Product_Table[Category],MATCH(Table35[[#This Row],[ProductID]],Product_Table[ProductID],0))</f>
        <v>Urban</v>
      </c>
      <c r="L229" t="str">
        <f>INDEX(Product_Table[Segment],MATCH(Table35[[#This Row],[ProductID]],Product_Table[ProductID],0))</f>
        <v>Extreme</v>
      </c>
      <c r="M229" s="4">
        <f>INDEX(Product_Table[ManufacturerID],MATCH(Table35[[#This Row],[ProductID]],Product_Table[ProductID],0))</f>
        <v>5</v>
      </c>
      <c r="N229" s="4" t="str">
        <f>INDEX(Manufacturer_Table[Manufacturer Name],MATCH(Table35[[#This Row],[ManufacturerID]],Manufacturer_Table[ManufacturerID],0))</f>
        <v>Fama</v>
      </c>
      <c r="O229" s="4" t="str">
        <f>INDEX(Location_Table[State],MATCH(Table35[[#This Row],[Zip]],Location_Table[Zip],0))</f>
        <v>British Columbia</v>
      </c>
    </row>
    <row r="230" spans="1:15" x14ac:dyDescent="0.3">
      <c r="A230">
        <v>585</v>
      </c>
      <c r="B230" s="2">
        <v>42097</v>
      </c>
      <c r="C230" s="2" t="str">
        <f>TEXT(Table35[[#This Row],[Date]],"YYYY")</f>
        <v>2015</v>
      </c>
      <c r="D230" s="2" t="str">
        <f>TEXT(Table35[[#This Row],[Date]],"MMMM")</f>
        <v>April</v>
      </c>
      <c r="E230" s="2" t="str">
        <f>TEXT(Table35[[#This Row],[Date]],"DDDD")</f>
        <v>Friday</v>
      </c>
      <c r="F230" t="s">
        <v>1570</v>
      </c>
      <c r="G230">
        <v>1</v>
      </c>
      <c r="H230" s="3">
        <v>5039.37</v>
      </c>
      <c r="I230" t="s">
        <v>20</v>
      </c>
      <c r="J230" t="str">
        <f>INDEX(Product_Table[Product Name],MATCH(Table35[[#This Row],[ProductID]],Product_Table[ProductID],0))</f>
        <v>Maximus UC-50</v>
      </c>
      <c r="K230" t="str">
        <f>INDEX(Product_Table[Category],MATCH(Table35[[#This Row],[ProductID]],Product_Table[ProductID],0))</f>
        <v>Urban</v>
      </c>
      <c r="L230" t="str">
        <f>INDEX(Product_Table[Segment],MATCH(Table35[[#This Row],[ProductID]],Product_Table[ProductID],0))</f>
        <v>Convenience</v>
      </c>
      <c r="M230" s="4">
        <f>INDEX(Product_Table[ManufacturerID],MATCH(Table35[[#This Row],[ProductID]],Product_Table[ProductID],0))</f>
        <v>7</v>
      </c>
      <c r="N230" s="4" t="str">
        <f>INDEX(Manufacturer_Table[Manufacturer Name],MATCH(Table35[[#This Row],[ManufacturerID]],Manufacturer_Table[ManufacturerID],0))</f>
        <v>VanArsdel</v>
      </c>
      <c r="O230" s="4" t="str">
        <f>INDEX(Location_Table[State],MATCH(Table35[[#This Row],[Zip]],Location_Table[Zip],0))</f>
        <v>British Columbia</v>
      </c>
    </row>
    <row r="231" spans="1:15" x14ac:dyDescent="0.3">
      <c r="A231">
        <v>359</v>
      </c>
      <c r="B231" s="2">
        <v>42097</v>
      </c>
      <c r="C231" s="2" t="str">
        <f>TEXT(Table35[[#This Row],[Date]],"YYYY")</f>
        <v>2015</v>
      </c>
      <c r="D231" s="2" t="str">
        <f>TEXT(Table35[[#This Row],[Date]],"MMMM")</f>
        <v>April</v>
      </c>
      <c r="E231" s="2" t="str">
        <f>TEXT(Table35[[#This Row],[Date]],"DDDD")</f>
        <v>Friday</v>
      </c>
      <c r="F231" t="s">
        <v>1350</v>
      </c>
      <c r="G231">
        <v>1</v>
      </c>
      <c r="H231" s="3">
        <v>13730.85</v>
      </c>
      <c r="I231" t="s">
        <v>20</v>
      </c>
      <c r="J231" t="str">
        <f>INDEX(Product_Table[Product Name],MATCH(Table35[[#This Row],[ProductID]],Product_Table[ProductID],0))</f>
        <v>Fama UE-80</v>
      </c>
      <c r="K231" t="str">
        <f>INDEX(Product_Table[Category],MATCH(Table35[[#This Row],[ProductID]],Product_Table[ProductID],0))</f>
        <v>Urban</v>
      </c>
      <c r="L231" t="str">
        <f>INDEX(Product_Table[Segment],MATCH(Table35[[#This Row],[ProductID]],Product_Table[ProductID],0))</f>
        <v>Extreme</v>
      </c>
      <c r="M231" s="4">
        <f>INDEX(Product_Table[ManufacturerID],MATCH(Table35[[#This Row],[ProductID]],Product_Table[ProductID],0))</f>
        <v>5</v>
      </c>
      <c r="N231" s="4" t="str">
        <f>INDEX(Manufacturer_Table[Manufacturer Name],MATCH(Table35[[#This Row],[ManufacturerID]],Manufacturer_Table[ManufacturerID],0))</f>
        <v>Fama</v>
      </c>
      <c r="O231" s="4" t="str">
        <f>INDEX(Location_Table[State],MATCH(Table35[[#This Row],[Zip]],Location_Table[Zip],0))</f>
        <v>Alberta</v>
      </c>
    </row>
    <row r="232" spans="1:15" x14ac:dyDescent="0.3">
      <c r="A232">
        <v>1172</v>
      </c>
      <c r="B232" s="2">
        <v>42099</v>
      </c>
      <c r="C232" s="2" t="str">
        <f>TEXT(Table35[[#This Row],[Date]],"YYYY")</f>
        <v>2015</v>
      </c>
      <c r="D232" s="2" t="str">
        <f>TEXT(Table35[[#This Row],[Date]],"MMMM")</f>
        <v>April</v>
      </c>
      <c r="E232" s="2" t="str">
        <f>TEXT(Table35[[#This Row],[Date]],"DDDD")</f>
        <v>Sunday</v>
      </c>
      <c r="F232" t="s">
        <v>1384</v>
      </c>
      <c r="G232">
        <v>1</v>
      </c>
      <c r="H232" s="3">
        <v>5921.37</v>
      </c>
      <c r="I232" t="s">
        <v>20</v>
      </c>
      <c r="J232" t="str">
        <f>INDEX(Product_Table[Product Name],MATCH(Table35[[#This Row],[ProductID]],Product_Table[ProductID],0))</f>
        <v>Pirum UE-08</v>
      </c>
      <c r="K232" t="str">
        <f>INDEX(Product_Table[Category],MATCH(Table35[[#This Row],[ProductID]],Product_Table[ProductID],0))</f>
        <v>Urban</v>
      </c>
      <c r="L232" t="str">
        <f>INDEX(Product_Table[Segment],MATCH(Table35[[#This Row],[ProductID]],Product_Table[ProductID],0))</f>
        <v>Extreme</v>
      </c>
      <c r="M232" s="4">
        <f>INDEX(Product_Table[ManufacturerID],MATCH(Table35[[#This Row],[ProductID]],Product_Table[ProductID],0))</f>
        <v>10</v>
      </c>
      <c r="N232" s="4" t="str">
        <f>INDEX(Manufacturer_Table[Manufacturer Name],MATCH(Table35[[#This Row],[ManufacturerID]],Manufacturer_Table[ManufacturerID],0))</f>
        <v>Pirum</v>
      </c>
      <c r="O232" s="4" t="str">
        <f>INDEX(Location_Table[State],MATCH(Table35[[#This Row],[Zip]],Location_Table[Zip],0))</f>
        <v>Alberta</v>
      </c>
    </row>
    <row r="233" spans="1:15" x14ac:dyDescent="0.3">
      <c r="A233">
        <v>1529</v>
      </c>
      <c r="B233" s="2">
        <v>42103</v>
      </c>
      <c r="C233" s="2" t="str">
        <f>TEXT(Table35[[#This Row],[Date]],"YYYY")</f>
        <v>2015</v>
      </c>
      <c r="D233" s="2" t="str">
        <f>TEXT(Table35[[#This Row],[Date]],"MMMM")</f>
        <v>April</v>
      </c>
      <c r="E233" s="2" t="str">
        <f>TEXT(Table35[[#This Row],[Date]],"DDDD")</f>
        <v>Thursday</v>
      </c>
      <c r="F233" t="s">
        <v>973</v>
      </c>
      <c r="G233">
        <v>1</v>
      </c>
      <c r="H233" s="3">
        <v>5038.74</v>
      </c>
      <c r="I233" t="s">
        <v>20</v>
      </c>
      <c r="J233" t="str">
        <f>INDEX(Product_Table[Product Name],MATCH(Table35[[#This Row],[ProductID]],Product_Table[ProductID],0))</f>
        <v>Quibus RP-21</v>
      </c>
      <c r="K233" t="str">
        <f>INDEX(Product_Table[Category],MATCH(Table35[[#This Row],[ProductID]],Product_Table[ProductID],0))</f>
        <v>Rural</v>
      </c>
      <c r="L233" t="str">
        <f>INDEX(Product_Table[Segment],MATCH(Table35[[#This Row],[ProductID]],Product_Table[ProductID],0))</f>
        <v>Productivity</v>
      </c>
      <c r="M233" s="4">
        <f>INDEX(Product_Table[ManufacturerID],MATCH(Table35[[#This Row],[ProductID]],Product_Table[ProductID],0))</f>
        <v>12</v>
      </c>
      <c r="N233" s="4" t="str">
        <f>INDEX(Manufacturer_Table[Manufacturer Name],MATCH(Table35[[#This Row],[ManufacturerID]],Manufacturer_Table[ManufacturerID],0))</f>
        <v>Quibus</v>
      </c>
      <c r="O233" s="4" t="str">
        <f>INDEX(Location_Table[State],MATCH(Table35[[#This Row],[Zip]],Location_Table[Zip],0))</f>
        <v>Ontario</v>
      </c>
    </row>
    <row r="234" spans="1:15" x14ac:dyDescent="0.3">
      <c r="A234">
        <v>674</v>
      </c>
      <c r="B234" s="2">
        <v>42040</v>
      </c>
      <c r="C234" s="2" t="str">
        <f>TEXT(Table35[[#This Row],[Date]],"YYYY")</f>
        <v>2015</v>
      </c>
      <c r="D234" s="2" t="str">
        <f>TEXT(Table35[[#This Row],[Date]],"MMMM")</f>
        <v>February</v>
      </c>
      <c r="E234" s="2" t="str">
        <f>TEXT(Table35[[#This Row],[Date]],"DDDD")</f>
        <v>Thursday</v>
      </c>
      <c r="F234" t="s">
        <v>1219</v>
      </c>
      <c r="G234">
        <v>1</v>
      </c>
      <c r="H234" s="3">
        <v>8189.37</v>
      </c>
      <c r="I234" t="s">
        <v>20</v>
      </c>
      <c r="J234" t="str">
        <f>INDEX(Product_Table[Product Name],MATCH(Table35[[#This Row],[ProductID]],Product_Table[ProductID],0))</f>
        <v>Maximus UC-39</v>
      </c>
      <c r="K234" t="str">
        <f>INDEX(Product_Table[Category],MATCH(Table35[[#This Row],[ProductID]],Product_Table[ProductID],0))</f>
        <v>Urban</v>
      </c>
      <c r="L234" t="str">
        <f>INDEX(Product_Table[Segment],MATCH(Table35[[#This Row],[ProductID]],Product_Table[ProductID],0))</f>
        <v>Convenience</v>
      </c>
      <c r="M234" s="4">
        <f>INDEX(Product_Table[ManufacturerID],MATCH(Table35[[#This Row],[ProductID]],Product_Table[ProductID],0))</f>
        <v>7</v>
      </c>
      <c r="N234" s="4" t="str">
        <f>INDEX(Manufacturer_Table[Manufacturer Name],MATCH(Table35[[#This Row],[ManufacturerID]],Manufacturer_Table[ManufacturerID],0))</f>
        <v>VanArsdel</v>
      </c>
      <c r="O234" s="4" t="str">
        <f>INDEX(Location_Table[State],MATCH(Table35[[#This Row],[Zip]],Location_Table[Zip],0))</f>
        <v>Manitoba</v>
      </c>
    </row>
    <row r="235" spans="1:15" x14ac:dyDescent="0.3">
      <c r="A235">
        <v>2225</v>
      </c>
      <c r="B235" s="2">
        <v>42080</v>
      </c>
      <c r="C235" s="2" t="str">
        <f>TEXT(Table35[[#This Row],[Date]],"YYYY")</f>
        <v>2015</v>
      </c>
      <c r="D235" s="2" t="str">
        <f>TEXT(Table35[[#This Row],[Date]],"MMMM")</f>
        <v>March</v>
      </c>
      <c r="E235" s="2" t="str">
        <f>TEXT(Table35[[#This Row],[Date]],"DDDD")</f>
        <v>Tuesday</v>
      </c>
      <c r="F235" t="s">
        <v>839</v>
      </c>
      <c r="G235">
        <v>1</v>
      </c>
      <c r="H235" s="3">
        <v>723.87</v>
      </c>
      <c r="I235" t="s">
        <v>20</v>
      </c>
      <c r="J235" t="str">
        <f>INDEX(Product_Table[Product Name],MATCH(Table35[[#This Row],[ProductID]],Product_Table[ProductID],0))</f>
        <v>Aliqui RP-22</v>
      </c>
      <c r="K235" t="str">
        <f>INDEX(Product_Table[Category],MATCH(Table35[[#This Row],[ProductID]],Product_Table[ProductID],0))</f>
        <v>Rural</v>
      </c>
      <c r="L235" t="str">
        <f>INDEX(Product_Table[Segment],MATCH(Table35[[#This Row],[ProductID]],Product_Table[ProductID],0))</f>
        <v>Productivity</v>
      </c>
      <c r="M235" s="4">
        <f>INDEX(Product_Table[ManufacturerID],MATCH(Table35[[#This Row],[ProductID]],Product_Table[ProductID],0))</f>
        <v>2</v>
      </c>
      <c r="N235" s="4" t="str">
        <f>INDEX(Manufacturer_Table[Manufacturer Name],MATCH(Table35[[#This Row],[ManufacturerID]],Manufacturer_Table[ManufacturerID],0))</f>
        <v>Aliqui</v>
      </c>
      <c r="O235" s="4" t="str">
        <f>INDEX(Location_Table[State],MATCH(Table35[[#This Row],[Zip]],Location_Table[Zip],0))</f>
        <v>Ontario</v>
      </c>
    </row>
    <row r="236" spans="1:15" x14ac:dyDescent="0.3">
      <c r="A236">
        <v>945</v>
      </c>
      <c r="B236" s="2">
        <v>42080</v>
      </c>
      <c r="C236" s="2" t="str">
        <f>TEXT(Table35[[#This Row],[Date]],"YYYY")</f>
        <v>2015</v>
      </c>
      <c r="D236" s="2" t="str">
        <f>TEXT(Table35[[#This Row],[Date]],"MMMM")</f>
        <v>March</v>
      </c>
      <c r="E236" s="2" t="str">
        <f>TEXT(Table35[[#This Row],[Date]],"DDDD")</f>
        <v>Tuesday</v>
      </c>
      <c r="F236" t="s">
        <v>838</v>
      </c>
      <c r="G236">
        <v>1</v>
      </c>
      <c r="H236" s="3">
        <v>8189.37</v>
      </c>
      <c r="I236" t="s">
        <v>20</v>
      </c>
      <c r="J236" t="str">
        <f>INDEX(Product_Table[Product Name],MATCH(Table35[[#This Row],[ProductID]],Product_Table[ProductID],0))</f>
        <v>Natura UC-08</v>
      </c>
      <c r="K236" t="str">
        <f>INDEX(Product_Table[Category],MATCH(Table35[[#This Row],[ProductID]],Product_Table[ProductID],0))</f>
        <v>Urban</v>
      </c>
      <c r="L236" t="str">
        <f>INDEX(Product_Table[Segment],MATCH(Table35[[#This Row],[ProductID]],Product_Table[ProductID],0))</f>
        <v>Convenience</v>
      </c>
      <c r="M236" s="4">
        <f>INDEX(Product_Table[ManufacturerID],MATCH(Table35[[#This Row],[ProductID]],Product_Table[ProductID],0))</f>
        <v>8</v>
      </c>
      <c r="N236" s="4" t="str">
        <f>INDEX(Manufacturer_Table[Manufacturer Name],MATCH(Table35[[#This Row],[ManufacturerID]],Manufacturer_Table[ManufacturerID],0))</f>
        <v>Natura</v>
      </c>
      <c r="O236" s="4" t="str">
        <f>INDEX(Location_Table[State],MATCH(Table35[[#This Row],[Zip]],Location_Table[Zip],0))</f>
        <v>Ontario</v>
      </c>
    </row>
    <row r="237" spans="1:15" x14ac:dyDescent="0.3">
      <c r="A237">
        <v>438</v>
      </c>
      <c r="B237" s="2">
        <v>42056</v>
      </c>
      <c r="C237" s="2" t="str">
        <f>TEXT(Table35[[#This Row],[Date]],"YYYY")</f>
        <v>2015</v>
      </c>
      <c r="D237" s="2" t="str">
        <f>TEXT(Table35[[#This Row],[Date]],"MMMM")</f>
        <v>February</v>
      </c>
      <c r="E237" s="2" t="str">
        <f>TEXT(Table35[[#This Row],[Date]],"DDDD")</f>
        <v>Saturday</v>
      </c>
      <c r="F237" t="s">
        <v>687</v>
      </c>
      <c r="G237">
        <v>1</v>
      </c>
      <c r="H237" s="3">
        <v>11969.37</v>
      </c>
      <c r="I237" t="s">
        <v>20</v>
      </c>
      <c r="J237" t="str">
        <f>INDEX(Product_Table[Product Name],MATCH(Table35[[#This Row],[ProductID]],Product_Table[ProductID],0))</f>
        <v>Maximus UM-43</v>
      </c>
      <c r="K237" t="str">
        <f>INDEX(Product_Table[Category],MATCH(Table35[[#This Row],[ProductID]],Product_Table[ProductID],0))</f>
        <v>Urban</v>
      </c>
      <c r="L237" t="str">
        <f>INDEX(Product_Table[Segment],MATCH(Table35[[#This Row],[ProductID]],Product_Table[ProductID],0))</f>
        <v>Moderation</v>
      </c>
      <c r="M237" s="4">
        <f>INDEX(Product_Table[ManufacturerID],MATCH(Table35[[#This Row],[ProductID]],Product_Table[ProductID],0))</f>
        <v>7</v>
      </c>
      <c r="N237" s="4" t="str">
        <f>INDEX(Manufacturer_Table[Manufacturer Name],MATCH(Table35[[#This Row],[ManufacturerID]],Manufacturer_Table[ManufacturerID],0))</f>
        <v>VanArsdel</v>
      </c>
      <c r="O237" s="4" t="str">
        <f>INDEX(Location_Table[State],MATCH(Table35[[#This Row],[Zip]],Location_Table[Zip],0))</f>
        <v>Ontario</v>
      </c>
    </row>
    <row r="238" spans="1:15" x14ac:dyDescent="0.3">
      <c r="A238">
        <v>585</v>
      </c>
      <c r="B238" s="2">
        <v>42056</v>
      </c>
      <c r="C238" s="2" t="str">
        <f>TEXT(Table35[[#This Row],[Date]],"YYYY")</f>
        <v>2015</v>
      </c>
      <c r="D238" s="2" t="str">
        <f>TEXT(Table35[[#This Row],[Date]],"MMMM")</f>
        <v>February</v>
      </c>
      <c r="E238" s="2" t="str">
        <f>TEXT(Table35[[#This Row],[Date]],"DDDD")</f>
        <v>Saturday</v>
      </c>
      <c r="F238" t="s">
        <v>840</v>
      </c>
      <c r="G238">
        <v>1</v>
      </c>
      <c r="H238" s="3">
        <v>5039.37</v>
      </c>
      <c r="I238" t="s">
        <v>20</v>
      </c>
      <c r="J238" t="str">
        <f>INDEX(Product_Table[Product Name],MATCH(Table35[[#This Row],[ProductID]],Product_Table[ProductID],0))</f>
        <v>Maximus UC-50</v>
      </c>
      <c r="K238" t="str">
        <f>INDEX(Product_Table[Category],MATCH(Table35[[#This Row],[ProductID]],Product_Table[ProductID],0))</f>
        <v>Urban</v>
      </c>
      <c r="L238" t="str">
        <f>INDEX(Product_Table[Segment],MATCH(Table35[[#This Row],[ProductID]],Product_Table[ProductID],0))</f>
        <v>Convenience</v>
      </c>
      <c r="M238" s="4">
        <f>INDEX(Product_Table[ManufacturerID],MATCH(Table35[[#This Row],[ProductID]],Product_Table[ProductID],0))</f>
        <v>7</v>
      </c>
      <c r="N238" s="4" t="str">
        <f>INDEX(Manufacturer_Table[Manufacturer Name],MATCH(Table35[[#This Row],[ManufacturerID]],Manufacturer_Table[ManufacturerID],0))</f>
        <v>VanArsdel</v>
      </c>
      <c r="O238" s="4" t="str">
        <f>INDEX(Location_Table[State],MATCH(Table35[[#This Row],[Zip]],Location_Table[Zip],0))</f>
        <v>Ontario</v>
      </c>
    </row>
    <row r="239" spans="1:15" x14ac:dyDescent="0.3">
      <c r="A239">
        <v>438</v>
      </c>
      <c r="B239" s="2">
        <v>42057</v>
      </c>
      <c r="C239" s="2" t="str">
        <f>TEXT(Table35[[#This Row],[Date]],"YYYY")</f>
        <v>2015</v>
      </c>
      <c r="D239" s="2" t="str">
        <f>TEXT(Table35[[#This Row],[Date]],"MMMM")</f>
        <v>February</v>
      </c>
      <c r="E239" s="2" t="str">
        <f>TEXT(Table35[[#This Row],[Date]],"DDDD")</f>
        <v>Sunday</v>
      </c>
      <c r="F239" t="s">
        <v>1230</v>
      </c>
      <c r="G239">
        <v>1</v>
      </c>
      <c r="H239" s="3">
        <v>11969.37</v>
      </c>
      <c r="I239" t="s">
        <v>20</v>
      </c>
      <c r="J239" t="str">
        <f>INDEX(Product_Table[Product Name],MATCH(Table35[[#This Row],[ProductID]],Product_Table[ProductID],0))</f>
        <v>Maximus UM-43</v>
      </c>
      <c r="K239" t="str">
        <f>INDEX(Product_Table[Category],MATCH(Table35[[#This Row],[ProductID]],Product_Table[ProductID],0))</f>
        <v>Urban</v>
      </c>
      <c r="L239" t="str">
        <f>INDEX(Product_Table[Segment],MATCH(Table35[[#This Row],[ProductID]],Product_Table[ProductID],0))</f>
        <v>Moderation</v>
      </c>
      <c r="M239" s="4">
        <f>INDEX(Product_Table[ManufacturerID],MATCH(Table35[[#This Row],[ProductID]],Product_Table[ProductID],0))</f>
        <v>7</v>
      </c>
      <c r="N239" s="4" t="str">
        <f>INDEX(Manufacturer_Table[Manufacturer Name],MATCH(Table35[[#This Row],[ManufacturerID]],Manufacturer_Table[ManufacturerID],0))</f>
        <v>VanArsdel</v>
      </c>
      <c r="O239" s="4" t="str">
        <f>INDEX(Location_Table[State],MATCH(Table35[[#This Row],[Zip]],Location_Table[Zip],0))</f>
        <v>Manitoba</v>
      </c>
    </row>
    <row r="240" spans="1:15" x14ac:dyDescent="0.3">
      <c r="A240">
        <v>556</v>
      </c>
      <c r="B240" s="2">
        <v>42057</v>
      </c>
      <c r="C240" s="2" t="str">
        <f>TEXT(Table35[[#This Row],[Date]],"YYYY")</f>
        <v>2015</v>
      </c>
      <c r="D240" s="2" t="str">
        <f>TEXT(Table35[[#This Row],[Date]],"MMMM")</f>
        <v>February</v>
      </c>
      <c r="E240" s="2" t="str">
        <f>TEXT(Table35[[#This Row],[Date]],"DDDD")</f>
        <v>Sunday</v>
      </c>
      <c r="F240" t="s">
        <v>1229</v>
      </c>
      <c r="G240">
        <v>1</v>
      </c>
      <c r="H240" s="3">
        <v>10268.370000000001</v>
      </c>
      <c r="I240" t="s">
        <v>20</v>
      </c>
      <c r="J240" t="str">
        <f>INDEX(Product_Table[Product Name],MATCH(Table35[[#This Row],[ProductID]],Product_Table[ProductID],0))</f>
        <v>Maximus UC-21</v>
      </c>
      <c r="K240" t="str">
        <f>INDEX(Product_Table[Category],MATCH(Table35[[#This Row],[ProductID]],Product_Table[ProductID],0))</f>
        <v>Urban</v>
      </c>
      <c r="L240" t="str">
        <f>INDEX(Product_Table[Segment],MATCH(Table35[[#This Row],[ProductID]],Product_Table[ProductID],0))</f>
        <v>Convenience</v>
      </c>
      <c r="M240" s="4">
        <f>INDEX(Product_Table[ManufacturerID],MATCH(Table35[[#This Row],[ProductID]],Product_Table[ProductID],0))</f>
        <v>7</v>
      </c>
      <c r="N240" s="4" t="str">
        <f>INDEX(Manufacturer_Table[Manufacturer Name],MATCH(Table35[[#This Row],[ManufacturerID]],Manufacturer_Table[ManufacturerID],0))</f>
        <v>VanArsdel</v>
      </c>
      <c r="O240" s="4" t="str">
        <f>INDEX(Location_Table[State],MATCH(Table35[[#This Row],[Zip]],Location_Table[Zip],0))</f>
        <v>Manitoba</v>
      </c>
    </row>
    <row r="241" spans="1:15" x14ac:dyDescent="0.3">
      <c r="A241">
        <v>1472</v>
      </c>
      <c r="B241" s="2">
        <v>42058</v>
      </c>
      <c r="C241" s="2" t="str">
        <f>TEXT(Table35[[#This Row],[Date]],"YYYY")</f>
        <v>2015</v>
      </c>
      <c r="D241" s="2" t="str">
        <f>TEXT(Table35[[#This Row],[Date]],"MMMM")</f>
        <v>February</v>
      </c>
      <c r="E241" s="2" t="str">
        <f>TEXT(Table35[[#This Row],[Date]],"DDDD")</f>
        <v>Monday</v>
      </c>
      <c r="F241" t="s">
        <v>1229</v>
      </c>
      <c r="G241">
        <v>1</v>
      </c>
      <c r="H241" s="3">
        <v>3526.74</v>
      </c>
      <c r="I241" t="s">
        <v>20</v>
      </c>
      <c r="J241" t="str">
        <f>INDEX(Product_Table[Product Name],MATCH(Table35[[#This Row],[ProductID]],Product_Table[ProductID],0))</f>
        <v>Quibus RP-64</v>
      </c>
      <c r="K241" t="str">
        <f>INDEX(Product_Table[Category],MATCH(Table35[[#This Row],[ProductID]],Product_Table[ProductID],0))</f>
        <v>Rural</v>
      </c>
      <c r="L241" t="str">
        <f>INDEX(Product_Table[Segment],MATCH(Table35[[#This Row],[ProductID]],Product_Table[ProductID],0))</f>
        <v>Productivity</v>
      </c>
      <c r="M241" s="4">
        <f>INDEX(Product_Table[ManufacturerID],MATCH(Table35[[#This Row],[ProductID]],Product_Table[ProductID],0))</f>
        <v>12</v>
      </c>
      <c r="N241" s="4" t="str">
        <f>INDEX(Manufacturer_Table[Manufacturer Name],MATCH(Table35[[#This Row],[ManufacturerID]],Manufacturer_Table[ManufacturerID],0))</f>
        <v>Quibus</v>
      </c>
      <c r="O241" s="4" t="str">
        <f>INDEX(Location_Table[State],MATCH(Table35[[#This Row],[Zip]],Location_Table[Zip],0))</f>
        <v>Manitoba</v>
      </c>
    </row>
    <row r="242" spans="1:15" x14ac:dyDescent="0.3">
      <c r="A242">
        <v>2379</v>
      </c>
      <c r="B242" s="2">
        <v>42058</v>
      </c>
      <c r="C242" s="2" t="str">
        <f>TEXT(Table35[[#This Row],[Date]],"YYYY")</f>
        <v>2015</v>
      </c>
      <c r="D242" s="2" t="str">
        <f>TEXT(Table35[[#This Row],[Date]],"MMMM")</f>
        <v>February</v>
      </c>
      <c r="E242" s="2" t="str">
        <f>TEXT(Table35[[#This Row],[Date]],"DDDD")</f>
        <v>Monday</v>
      </c>
      <c r="F242" t="s">
        <v>394</v>
      </c>
      <c r="G242">
        <v>1</v>
      </c>
      <c r="H242" s="3">
        <v>2330.37</v>
      </c>
      <c r="I242" t="s">
        <v>20</v>
      </c>
      <c r="J242" t="str">
        <f>INDEX(Product_Table[Product Name],MATCH(Table35[[#This Row],[ProductID]],Product_Table[ProductID],0))</f>
        <v>Aliqui UC-27</v>
      </c>
      <c r="K242" t="str">
        <f>INDEX(Product_Table[Category],MATCH(Table35[[#This Row],[ProductID]],Product_Table[ProductID],0))</f>
        <v>Urban</v>
      </c>
      <c r="L242" t="str">
        <f>INDEX(Product_Table[Segment],MATCH(Table35[[#This Row],[ProductID]],Product_Table[ProductID],0))</f>
        <v>Convenience</v>
      </c>
      <c r="M242" s="4">
        <f>INDEX(Product_Table[ManufacturerID],MATCH(Table35[[#This Row],[ProductID]],Product_Table[ProductID],0))</f>
        <v>2</v>
      </c>
      <c r="N242" s="4" t="str">
        <f>INDEX(Manufacturer_Table[Manufacturer Name],MATCH(Table35[[#This Row],[ManufacturerID]],Manufacturer_Table[ManufacturerID],0))</f>
        <v>Aliqui</v>
      </c>
      <c r="O242" s="4" t="str">
        <f>INDEX(Location_Table[State],MATCH(Table35[[#This Row],[Zip]],Location_Table[Zip],0))</f>
        <v>Quebec</v>
      </c>
    </row>
    <row r="243" spans="1:15" x14ac:dyDescent="0.3">
      <c r="A243">
        <v>963</v>
      </c>
      <c r="B243" s="2">
        <v>42094</v>
      </c>
      <c r="C243" s="2" t="str">
        <f>TEXT(Table35[[#This Row],[Date]],"YYYY")</f>
        <v>2015</v>
      </c>
      <c r="D243" s="2" t="str">
        <f>TEXT(Table35[[#This Row],[Date]],"MMMM")</f>
        <v>March</v>
      </c>
      <c r="E243" s="2" t="str">
        <f>TEXT(Table35[[#This Row],[Date]],"DDDD")</f>
        <v>Tuesday</v>
      </c>
      <c r="F243" t="s">
        <v>1216</v>
      </c>
      <c r="G243">
        <v>1</v>
      </c>
      <c r="H243" s="3">
        <v>5039.37</v>
      </c>
      <c r="I243" t="s">
        <v>20</v>
      </c>
      <c r="J243" t="str">
        <f>INDEX(Product_Table[Product Name],MATCH(Table35[[#This Row],[ProductID]],Product_Table[ProductID],0))</f>
        <v>Natura UC-26</v>
      </c>
      <c r="K243" t="str">
        <f>INDEX(Product_Table[Category],MATCH(Table35[[#This Row],[ProductID]],Product_Table[ProductID],0))</f>
        <v>Urban</v>
      </c>
      <c r="L243" t="str">
        <f>INDEX(Product_Table[Segment],MATCH(Table35[[#This Row],[ProductID]],Product_Table[ProductID],0))</f>
        <v>Convenience</v>
      </c>
      <c r="M243" s="4">
        <f>INDEX(Product_Table[ManufacturerID],MATCH(Table35[[#This Row],[ProductID]],Product_Table[ProductID],0))</f>
        <v>8</v>
      </c>
      <c r="N243" s="4" t="str">
        <f>INDEX(Manufacturer_Table[Manufacturer Name],MATCH(Table35[[#This Row],[ManufacturerID]],Manufacturer_Table[ManufacturerID],0))</f>
        <v>Natura</v>
      </c>
      <c r="O243" s="4" t="str">
        <f>INDEX(Location_Table[State],MATCH(Table35[[#This Row],[Zip]],Location_Table[Zip],0))</f>
        <v>Manitoba</v>
      </c>
    </row>
    <row r="244" spans="1:15" x14ac:dyDescent="0.3">
      <c r="A244">
        <v>993</v>
      </c>
      <c r="B244" s="2">
        <v>42094</v>
      </c>
      <c r="C244" s="2" t="str">
        <f>TEXT(Table35[[#This Row],[Date]],"YYYY")</f>
        <v>2015</v>
      </c>
      <c r="D244" s="2" t="str">
        <f>TEXT(Table35[[#This Row],[Date]],"MMMM")</f>
        <v>March</v>
      </c>
      <c r="E244" s="2" t="str">
        <f>TEXT(Table35[[#This Row],[Date]],"DDDD")</f>
        <v>Tuesday</v>
      </c>
      <c r="F244" t="s">
        <v>1212</v>
      </c>
      <c r="G244">
        <v>1</v>
      </c>
      <c r="H244" s="3">
        <v>4598.37</v>
      </c>
      <c r="I244" t="s">
        <v>20</v>
      </c>
      <c r="J244" t="str">
        <f>INDEX(Product_Table[Product Name],MATCH(Table35[[#This Row],[ProductID]],Product_Table[ProductID],0))</f>
        <v>Natura UC-56</v>
      </c>
      <c r="K244" t="str">
        <f>INDEX(Product_Table[Category],MATCH(Table35[[#This Row],[ProductID]],Product_Table[ProductID],0))</f>
        <v>Urban</v>
      </c>
      <c r="L244" t="str">
        <f>INDEX(Product_Table[Segment],MATCH(Table35[[#This Row],[ProductID]],Product_Table[ProductID],0))</f>
        <v>Convenience</v>
      </c>
      <c r="M244" s="4">
        <f>INDEX(Product_Table[ManufacturerID],MATCH(Table35[[#This Row],[ProductID]],Product_Table[ProductID],0))</f>
        <v>8</v>
      </c>
      <c r="N244" s="4" t="str">
        <f>INDEX(Manufacturer_Table[Manufacturer Name],MATCH(Table35[[#This Row],[ManufacturerID]],Manufacturer_Table[ManufacturerID],0))</f>
        <v>Natura</v>
      </c>
      <c r="O244" s="4" t="str">
        <f>INDEX(Location_Table[State],MATCH(Table35[[#This Row],[Zip]],Location_Table[Zip],0))</f>
        <v>Manitoba</v>
      </c>
    </row>
    <row r="245" spans="1:15" x14ac:dyDescent="0.3">
      <c r="A245">
        <v>1223</v>
      </c>
      <c r="B245" s="2">
        <v>42094</v>
      </c>
      <c r="C245" s="2" t="str">
        <f>TEXT(Table35[[#This Row],[Date]],"YYYY")</f>
        <v>2015</v>
      </c>
      <c r="D245" s="2" t="str">
        <f>TEXT(Table35[[#This Row],[Date]],"MMMM")</f>
        <v>March</v>
      </c>
      <c r="E245" s="2" t="str">
        <f>TEXT(Table35[[#This Row],[Date]],"DDDD")</f>
        <v>Tuesday</v>
      </c>
      <c r="F245" t="s">
        <v>391</v>
      </c>
      <c r="G245">
        <v>1</v>
      </c>
      <c r="H245" s="3">
        <v>4787.37</v>
      </c>
      <c r="I245" t="s">
        <v>20</v>
      </c>
      <c r="J245" t="str">
        <f>INDEX(Product_Table[Product Name],MATCH(Table35[[#This Row],[ProductID]],Product_Table[ProductID],0))</f>
        <v>Pirum UC-25</v>
      </c>
      <c r="K245" t="str">
        <f>INDEX(Product_Table[Category],MATCH(Table35[[#This Row],[ProductID]],Product_Table[ProductID],0))</f>
        <v>Urban</v>
      </c>
      <c r="L245" t="str">
        <f>INDEX(Product_Table[Segment],MATCH(Table35[[#This Row],[ProductID]],Product_Table[ProductID],0))</f>
        <v>Convenience</v>
      </c>
      <c r="M245" s="4">
        <f>INDEX(Product_Table[ManufacturerID],MATCH(Table35[[#This Row],[ProductID]],Product_Table[ProductID],0))</f>
        <v>10</v>
      </c>
      <c r="N245" s="4" t="str">
        <f>INDEX(Manufacturer_Table[Manufacturer Name],MATCH(Table35[[#This Row],[ManufacturerID]],Manufacturer_Table[ManufacturerID],0))</f>
        <v>Pirum</v>
      </c>
      <c r="O245" s="4" t="str">
        <f>INDEX(Location_Table[State],MATCH(Table35[[#This Row],[Zip]],Location_Table[Zip],0))</f>
        <v>Quebec</v>
      </c>
    </row>
    <row r="246" spans="1:15" x14ac:dyDescent="0.3">
      <c r="A246">
        <v>2061</v>
      </c>
      <c r="B246" s="2">
        <v>42009</v>
      </c>
      <c r="C246" s="2" t="str">
        <f>TEXT(Table35[[#This Row],[Date]],"YYYY")</f>
        <v>2015</v>
      </c>
      <c r="D246" s="2" t="str">
        <f>TEXT(Table35[[#This Row],[Date]],"MMMM")</f>
        <v>January</v>
      </c>
      <c r="E246" s="2" t="str">
        <f>TEXT(Table35[[#This Row],[Date]],"DDDD")</f>
        <v>Monday</v>
      </c>
      <c r="F246" t="s">
        <v>839</v>
      </c>
      <c r="G246">
        <v>1</v>
      </c>
      <c r="H246" s="3">
        <v>4409.37</v>
      </c>
      <c r="I246" t="s">
        <v>20</v>
      </c>
      <c r="J246" t="str">
        <f>INDEX(Product_Table[Product Name],MATCH(Table35[[#This Row],[ProductID]],Product_Table[ProductID],0))</f>
        <v>Currus UE-21</v>
      </c>
      <c r="K246" t="str">
        <f>INDEX(Product_Table[Category],MATCH(Table35[[#This Row],[ProductID]],Product_Table[ProductID],0))</f>
        <v>Urban</v>
      </c>
      <c r="L246" t="str">
        <f>INDEX(Product_Table[Segment],MATCH(Table35[[#This Row],[ProductID]],Product_Table[ProductID],0))</f>
        <v>Extreme</v>
      </c>
      <c r="M246" s="4">
        <f>INDEX(Product_Table[ManufacturerID],MATCH(Table35[[#This Row],[ProductID]],Product_Table[ProductID],0))</f>
        <v>4</v>
      </c>
      <c r="N246" s="4" t="str">
        <f>INDEX(Manufacturer_Table[Manufacturer Name],MATCH(Table35[[#This Row],[ManufacturerID]],Manufacturer_Table[ManufacturerID],0))</f>
        <v>Currus</v>
      </c>
      <c r="O246" s="4" t="str">
        <f>INDEX(Location_Table[State],MATCH(Table35[[#This Row],[Zip]],Location_Table[Zip],0))</f>
        <v>Ontario</v>
      </c>
    </row>
    <row r="247" spans="1:15" x14ac:dyDescent="0.3">
      <c r="A247">
        <v>1114</v>
      </c>
      <c r="B247" s="2">
        <v>42009</v>
      </c>
      <c r="C247" s="2" t="str">
        <f>TEXT(Table35[[#This Row],[Date]],"YYYY")</f>
        <v>2015</v>
      </c>
      <c r="D247" s="2" t="str">
        <f>TEXT(Table35[[#This Row],[Date]],"MMMM")</f>
        <v>January</v>
      </c>
      <c r="E247" s="2" t="str">
        <f>TEXT(Table35[[#This Row],[Date]],"DDDD")</f>
        <v>Monday</v>
      </c>
      <c r="F247" t="s">
        <v>1215</v>
      </c>
      <c r="G247">
        <v>1</v>
      </c>
      <c r="H247" s="3">
        <v>2424.87</v>
      </c>
      <c r="I247" t="s">
        <v>20</v>
      </c>
      <c r="J247" t="str">
        <f>INDEX(Product_Table[Product Name],MATCH(Table35[[#This Row],[ProductID]],Product_Table[ProductID],0))</f>
        <v>Pirum RS-02</v>
      </c>
      <c r="K247" t="str">
        <f>INDEX(Product_Table[Category],MATCH(Table35[[#This Row],[ProductID]],Product_Table[ProductID],0))</f>
        <v>Rural</v>
      </c>
      <c r="L247" t="str">
        <f>INDEX(Product_Table[Segment],MATCH(Table35[[#This Row],[ProductID]],Product_Table[ProductID],0))</f>
        <v>Select</v>
      </c>
      <c r="M247" s="4">
        <f>INDEX(Product_Table[ManufacturerID],MATCH(Table35[[#This Row],[ProductID]],Product_Table[ProductID],0))</f>
        <v>10</v>
      </c>
      <c r="N247" s="4" t="str">
        <f>INDEX(Manufacturer_Table[Manufacturer Name],MATCH(Table35[[#This Row],[ManufacturerID]],Manufacturer_Table[ManufacturerID],0))</f>
        <v>Pirum</v>
      </c>
      <c r="O247" s="4" t="str">
        <f>INDEX(Location_Table[State],MATCH(Table35[[#This Row],[Zip]],Location_Table[Zip],0))</f>
        <v>Manitoba</v>
      </c>
    </row>
    <row r="248" spans="1:15" x14ac:dyDescent="0.3">
      <c r="A248">
        <v>1180</v>
      </c>
      <c r="B248" s="2">
        <v>42010</v>
      </c>
      <c r="C248" s="2" t="str">
        <f>TEXT(Table35[[#This Row],[Date]],"YYYY")</f>
        <v>2015</v>
      </c>
      <c r="D248" s="2" t="str">
        <f>TEXT(Table35[[#This Row],[Date]],"MMMM")</f>
        <v>January</v>
      </c>
      <c r="E248" s="2" t="str">
        <f>TEXT(Table35[[#This Row],[Date]],"DDDD")</f>
        <v>Tuesday</v>
      </c>
      <c r="F248" t="s">
        <v>1214</v>
      </c>
      <c r="G248">
        <v>1</v>
      </c>
      <c r="H248" s="3">
        <v>6299.37</v>
      </c>
      <c r="I248" t="s">
        <v>20</v>
      </c>
      <c r="J248" t="str">
        <f>INDEX(Product_Table[Product Name],MATCH(Table35[[#This Row],[ProductID]],Product_Table[ProductID],0))</f>
        <v>Pirum UE-16</v>
      </c>
      <c r="K248" t="str">
        <f>INDEX(Product_Table[Category],MATCH(Table35[[#This Row],[ProductID]],Product_Table[ProductID],0))</f>
        <v>Urban</v>
      </c>
      <c r="L248" t="str">
        <f>INDEX(Product_Table[Segment],MATCH(Table35[[#This Row],[ProductID]],Product_Table[ProductID],0))</f>
        <v>Extreme</v>
      </c>
      <c r="M248" s="4">
        <f>INDEX(Product_Table[ManufacturerID],MATCH(Table35[[#This Row],[ProductID]],Product_Table[ProductID],0))</f>
        <v>10</v>
      </c>
      <c r="N248" s="4" t="str">
        <f>INDEX(Manufacturer_Table[Manufacturer Name],MATCH(Table35[[#This Row],[ManufacturerID]],Manufacturer_Table[ManufacturerID],0))</f>
        <v>Pirum</v>
      </c>
      <c r="O248" s="4" t="str">
        <f>INDEX(Location_Table[State],MATCH(Table35[[#This Row],[Zip]],Location_Table[Zip],0))</f>
        <v>Manitoba</v>
      </c>
    </row>
    <row r="249" spans="1:15" x14ac:dyDescent="0.3">
      <c r="A249">
        <v>12</v>
      </c>
      <c r="B249" s="2">
        <v>42010</v>
      </c>
      <c r="C249" s="2" t="str">
        <f>TEXT(Table35[[#This Row],[Date]],"YYYY")</f>
        <v>2015</v>
      </c>
      <c r="D249" s="2" t="str">
        <f>TEXT(Table35[[#This Row],[Date]],"MMMM")</f>
        <v>January</v>
      </c>
      <c r="E249" s="2" t="str">
        <f>TEXT(Table35[[#This Row],[Date]],"DDDD")</f>
        <v>Tuesday</v>
      </c>
      <c r="F249" t="s">
        <v>838</v>
      </c>
      <c r="G249">
        <v>1</v>
      </c>
      <c r="H249" s="3">
        <v>5480.37</v>
      </c>
      <c r="I249" t="s">
        <v>20</v>
      </c>
      <c r="J249" t="str">
        <f>INDEX(Product_Table[Product Name],MATCH(Table35[[#This Row],[ProductID]],Product_Table[ProductID],0))</f>
        <v>Abbas MA-12</v>
      </c>
      <c r="K249" t="str">
        <f>INDEX(Product_Table[Category],MATCH(Table35[[#This Row],[ProductID]],Product_Table[ProductID],0))</f>
        <v>Mix</v>
      </c>
      <c r="L249" t="str">
        <f>INDEX(Product_Table[Segment],MATCH(Table35[[#This Row],[ProductID]],Product_Table[ProductID],0))</f>
        <v>All Season</v>
      </c>
      <c r="M249" s="4">
        <f>INDEX(Product_Table[ManufacturerID],MATCH(Table35[[#This Row],[ProductID]],Product_Table[ProductID],0))</f>
        <v>1</v>
      </c>
      <c r="N249" s="4" t="str">
        <f>INDEX(Manufacturer_Table[Manufacturer Name],MATCH(Table35[[#This Row],[ManufacturerID]],Manufacturer_Table[ManufacturerID],0))</f>
        <v>Abbas</v>
      </c>
      <c r="O249" s="4" t="str">
        <f>INDEX(Location_Table[State],MATCH(Table35[[#This Row],[Zip]],Location_Table[Zip],0))</f>
        <v>Ontario</v>
      </c>
    </row>
    <row r="250" spans="1:15" x14ac:dyDescent="0.3">
      <c r="A250">
        <v>1124</v>
      </c>
      <c r="B250" s="2">
        <v>42058</v>
      </c>
      <c r="C250" s="2" t="str">
        <f>TEXT(Table35[[#This Row],[Date]],"YYYY")</f>
        <v>2015</v>
      </c>
      <c r="D250" s="2" t="str">
        <f>TEXT(Table35[[#This Row],[Date]],"MMMM")</f>
        <v>February</v>
      </c>
      <c r="E250" s="2" t="str">
        <f>TEXT(Table35[[#This Row],[Date]],"DDDD")</f>
        <v>Monday</v>
      </c>
      <c r="F250" t="s">
        <v>840</v>
      </c>
      <c r="G250">
        <v>1</v>
      </c>
      <c r="H250" s="3">
        <v>8315.3700000000008</v>
      </c>
      <c r="I250" t="s">
        <v>20</v>
      </c>
      <c r="J250" t="str">
        <f>INDEX(Product_Table[Product Name],MATCH(Table35[[#This Row],[ProductID]],Product_Table[ProductID],0))</f>
        <v>Pirum UM-01</v>
      </c>
      <c r="K250" t="str">
        <f>INDEX(Product_Table[Category],MATCH(Table35[[#This Row],[ProductID]],Product_Table[ProductID],0))</f>
        <v>Urban</v>
      </c>
      <c r="L250" t="str">
        <f>INDEX(Product_Table[Segment],MATCH(Table35[[#This Row],[ProductID]],Product_Table[ProductID],0))</f>
        <v>Moderation</v>
      </c>
      <c r="M250" s="4">
        <f>INDEX(Product_Table[ManufacturerID],MATCH(Table35[[#This Row],[ProductID]],Product_Table[ProductID],0))</f>
        <v>10</v>
      </c>
      <c r="N250" s="4" t="str">
        <f>INDEX(Manufacturer_Table[Manufacturer Name],MATCH(Table35[[#This Row],[ManufacturerID]],Manufacturer_Table[ManufacturerID],0))</f>
        <v>Pirum</v>
      </c>
      <c r="O250" s="4" t="str">
        <f>INDEX(Location_Table[State],MATCH(Table35[[#This Row],[Zip]],Location_Table[Zip],0))</f>
        <v>Ontario</v>
      </c>
    </row>
    <row r="251" spans="1:15" x14ac:dyDescent="0.3">
      <c r="A251">
        <v>407</v>
      </c>
      <c r="B251" s="2">
        <v>42058</v>
      </c>
      <c r="C251" s="2" t="str">
        <f>TEXT(Table35[[#This Row],[Date]],"YYYY")</f>
        <v>2015</v>
      </c>
      <c r="D251" s="2" t="str">
        <f>TEXT(Table35[[#This Row],[Date]],"MMMM")</f>
        <v>February</v>
      </c>
      <c r="E251" s="2" t="str">
        <f>TEXT(Table35[[#This Row],[Date]],"DDDD")</f>
        <v>Monday</v>
      </c>
      <c r="F251" t="s">
        <v>394</v>
      </c>
      <c r="G251">
        <v>1</v>
      </c>
      <c r="H251" s="3">
        <v>20505.87</v>
      </c>
      <c r="I251" t="s">
        <v>20</v>
      </c>
      <c r="J251" t="str">
        <f>INDEX(Product_Table[Product Name],MATCH(Table35[[#This Row],[ProductID]],Product_Table[ProductID],0))</f>
        <v>Maximus UM-12</v>
      </c>
      <c r="K251" t="str">
        <f>INDEX(Product_Table[Category],MATCH(Table35[[#This Row],[ProductID]],Product_Table[ProductID],0))</f>
        <v>Urban</v>
      </c>
      <c r="L251" t="str">
        <f>INDEX(Product_Table[Segment],MATCH(Table35[[#This Row],[ProductID]],Product_Table[ProductID],0))</f>
        <v>Moderation</v>
      </c>
      <c r="M251" s="4">
        <f>INDEX(Product_Table[ManufacturerID],MATCH(Table35[[#This Row],[ProductID]],Product_Table[ProductID],0))</f>
        <v>7</v>
      </c>
      <c r="N251" s="4" t="str">
        <f>INDEX(Manufacturer_Table[Manufacturer Name],MATCH(Table35[[#This Row],[ManufacturerID]],Manufacturer_Table[ManufacturerID],0))</f>
        <v>VanArsdel</v>
      </c>
      <c r="O251" s="4" t="str">
        <f>INDEX(Location_Table[State],MATCH(Table35[[#This Row],[Zip]],Location_Table[Zip],0))</f>
        <v>Quebec</v>
      </c>
    </row>
    <row r="252" spans="1:15" x14ac:dyDescent="0.3">
      <c r="A252">
        <v>487</v>
      </c>
      <c r="B252" s="2">
        <v>42058</v>
      </c>
      <c r="C252" s="2" t="str">
        <f>TEXT(Table35[[#This Row],[Date]],"YYYY")</f>
        <v>2015</v>
      </c>
      <c r="D252" s="2" t="str">
        <f>TEXT(Table35[[#This Row],[Date]],"MMMM")</f>
        <v>February</v>
      </c>
      <c r="E252" s="2" t="str">
        <f>TEXT(Table35[[#This Row],[Date]],"DDDD")</f>
        <v>Monday</v>
      </c>
      <c r="F252" t="s">
        <v>832</v>
      </c>
      <c r="G252">
        <v>1</v>
      </c>
      <c r="H252" s="3">
        <v>13229.37</v>
      </c>
      <c r="I252" t="s">
        <v>20</v>
      </c>
      <c r="J252" t="str">
        <f>INDEX(Product_Table[Product Name],MATCH(Table35[[#This Row],[ProductID]],Product_Table[ProductID],0))</f>
        <v>Maximus UM-92</v>
      </c>
      <c r="K252" t="str">
        <f>INDEX(Product_Table[Category],MATCH(Table35[[#This Row],[ProductID]],Product_Table[ProductID],0))</f>
        <v>Urban</v>
      </c>
      <c r="L252" t="str">
        <f>INDEX(Product_Table[Segment],MATCH(Table35[[#This Row],[ProductID]],Product_Table[ProductID],0))</f>
        <v>Moderation</v>
      </c>
      <c r="M252" s="4">
        <f>INDEX(Product_Table[ManufacturerID],MATCH(Table35[[#This Row],[ProductID]],Product_Table[ProductID],0))</f>
        <v>7</v>
      </c>
      <c r="N252" s="4" t="str">
        <f>INDEX(Manufacturer_Table[Manufacturer Name],MATCH(Table35[[#This Row],[ManufacturerID]],Manufacturer_Table[ManufacturerID],0))</f>
        <v>VanArsdel</v>
      </c>
      <c r="O252" s="4" t="str">
        <f>INDEX(Location_Table[State],MATCH(Table35[[#This Row],[Zip]],Location_Table[Zip],0))</f>
        <v>Ontario</v>
      </c>
    </row>
    <row r="253" spans="1:15" x14ac:dyDescent="0.3">
      <c r="A253">
        <v>1471</v>
      </c>
      <c r="B253" s="2">
        <v>42058</v>
      </c>
      <c r="C253" s="2" t="str">
        <f>TEXT(Table35[[#This Row],[Date]],"YYYY")</f>
        <v>2015</v>
      </c>
      <c r="D253" s="2" t="str">
        <f>TEXT(Table35[[#This Row],[Date]],"MMMM")</f>
        <v>February</v>
      </c>
      <c r="E253" s="2" t="str">
        <f>TEXT(Table35[[#This Row],[Date]],"DDDD")</f>
        <v>Monday</v>
      </c>
      <c r="F253" t="s">
        <v>1229</v>
      </c>
      <c r="G253">
        <v>1</v>
      </c>
      <c r="H253" s="3">
        <v>3526.74</v>
      </c>
      <c r="I253" t="s">
        <v>20</v>
      </c>
      <c r="J253" t="str">
        <f>INDEX(Product_Table[Product Name],MATCH(Table35[[#This Row],[ProductID]],Product_Table[ProductID],0))</f>
        <v>Quibus RP-63</v>
      </c>
      <c r="K253" t="str">
        <f>INDEX(Product_Table[Category],MATCH(Table35[[#This Row],[ProductID]],Product_Table[ProductID],0))</f>
        <v>Rural</v>
      </c>
      <c r="L253" t="str">
        <f>INDEX(Product_Table[Segment],MATCH(Table35[[#This Row],[ProductID]],Product_Table[ProductID],0))</f>
        <v>Productivity</v>
      </c>
      <c r="M253" s="4">
        <f>INDEX(Product_Table[ManufacturerID],MATCH(Table35[[#This Row],[ProductID]],Product_Table[ProductID],0))</f>
        <v>12</v>
      </c>
      <c r="N253" s="4" t="str">
        <f>INDEX(Manufacturer_Table[Manufacturer Name],MATCH(Table35[[#This Row],[ManufacturerID]],Manufacturer_Table[ManufacturerID],0))</f>
        <v>Quibus</v>
      </c>
      <c r="O253" s="4" t="str">
        <f>INDEX(Location_Table[State],MATCH(Table35[[#This Row],[Zip]],Location_Table[Zip],0))</f>
        <v>Manitoba</v>
      </c>
    </row>
    <row r="254" spans="1:15" x14ac:dyDescent="0.3">
      <c r="A254">
        <v>826</v>
      </c>
      <c r="B254" s="2">
        <v>42058</v>
      </c>
      <c r="C254" s="2" t="str">
        <f>TEXT(Table35[[#This Row],[Date]],"YYYY")</f>
        <v>2015</v>
      </c>
      <c r="D254" s="2" t="str">
        <f>TEXT(Table35[[#This Row],[Date]],"MMMM")</f>
        <v>February</v>
      </c>
      <c r="E254" s="2" t="str">
        <f>TEXT(Table35[[#This Row],[Date]],"DDDD")</f>
        <v>Monday</v>
      </c>
      <c r="F254" t="s">
        <v>1229</v>
      </c>
      <c r="G254">
        <v>1</v>
      </c>
      <c r="H254" s="3">
        <v>14426.37</v>
      </c>
      <c r="I254" t="s">
        <v>20</v>
      </c>
      <c r="J254" t="str">
        <f>INDEX(Product_Table[Product Name],MATCH(Table35[[#This Row],[ProductID]],Product_Table[ProductID],0))</f>
        <v>Natura UM-10</v>
      </c>
      <c r="K254" t="str">
        <f>INDEX(Product_Table[Category],MATCH(Table35[[#This Row],[ProductID]],Product_Table[ProductID],0))</f>
        <v>Urban</v>
      </c>
      <c r="L254" t="str">
        <f>INDEX(Product_Table[Segment],MATCH(Table35[[#This Row],[ProductID]],Product_Table[ProductID],0))</f>
        <v>Moderation</v>
      </c>
      <c r="M254" s="4">
        <f>INDEX(Product_Table[ManufacturerID],MATCH(Table35[[#This Row],[ProductID]],Product_Table[ProductID],0))</f>
        <v>8</v>
      </c>
      <c r="N254" s="4" t="str">
        <f>INDEX(Manufacturer_Table[Manufacturer Name],MATCH(Table35[[#This Row],[ManufacturerID]],Manufacturer_Table[ManufacturerID],0))</f>
        <v>Natura</v>
      </c>
      <c r="O254" s="4" t="str">
        <f>INDEX(Location_Table[State],MATCH(Table35[[#This Row],[Zip]],Location_Table[Zip],0))</f>
        <v>Manitoba</v>
      </c>
    </row>
    <row r="255" spans="1:15" x14ac:dyDescent="0.3">
      <c r="A255">
        <v>202</v>
      </c>
      <c r="B255" s="2">
        <v>42094</v>
      </c>
      <c r="C255" s="2" t="str">
        <f>TEXT(Table35[[#This Row],[Date]],"YYYY")</f>
        <v>2015</v>
      </c>
      <c r="D255" s="2" t="str">
        <f>TEXT(Table35[[#This Row],[Date]],"MMMM")</f>
        <v>March</v>
      </c>
      <c r="E255" s="2" t="str">
        <f>TEXT(Table35[[#This Row],[Date]],"DDDD")</f>
        <v>Tuesday</v>
      </c>
      <c r="F255" t="s">
        <v>839</v>
      </c>
      <c r="G255">
        <v>1</v>
      </c>
      <c r="H255" s="3">
        <v>15749.37</v>
      </c>
      <c r="I255" t="s">
        <v>20</v>
      </c>
      <c r="J255" t="str">
        <f>INDEX(Product_Table[Product Name],MATCH(Table35[[#This Row],[ProductID]],Product_Table[ProductID],0))</f>
        <v>Barba UM-04</v>
      </c>
      <c r="K255" t="str">
        <f>INDEX(Product_Table[Category],MATCH(Table35[[#This Row],[ProductID]],Product_Table[ProductID],0))</f>
        <v>Urban</v>
      </c>
      <c r="L255" t="str">
        <f>INDEX(Product_Table[Segment],MATCH(Table35[[#This Row],[ProductID]],Product_Table[ProductID],0))</f>
        <v>Moderation</v>
      </c>
      <c r="M255" s="4">
        <f>INDEX(Product_Table[ManufacturerID],MATCH(Table35[[#This Row],[ProductID]],Product_Table[ProductID],0))</f>
        <v>3</v>
      </c>
      <c r="N255" s="4" t="str">
        <f>INDEX(Manufacturer_Table[Manufacturer Name],MATCH(Table35[[#This Row],[ManufacturerID]],Manufacturer_Table[ManufacturerID],0))</f>
        <v>Barba</v>
      </c>
      <c r="O255" s="4" t="str">
        <f>INDEX(Location_Table[State],MATCH(Table35[[#This Row],[Zip]],Location_Table[Zip],0))</f>
        <v>Ontario</v>
      </c>
    </row>
    <row r="256" spans="1:15" x14ac:dyDescent="0.3">
      <c r="A256">
        <v>487</v>
      </c>
      <c r="B256" s="2">
        <v>42094</v>
      </c>
      <c r="C256" s="2" t="str">
        <f>TEXT(Table35[[#This Row],[Date]],"YYYY")</f>
        <v>2015</v>
      </c>
      <c r="D256" s="2" t="str">
        <f>TEXT(Table35[[#This Row],[Date]],"MMMM")</f>
        <v>March</v>
      </c>
      <c r="E256" s="2" t="str">
        <f>TEXT(Table35[[#This Row],[Date]],"DDDD")</f>
        <v>Tuesday</v>
      </c>
      <c r="F256" t="s">
        <v>834</v>
      </c>
      <c r="G256">
        <v>1</v>
      </c>
      <c r="H256" s="3">
        <v>13229.37</v>
      </c>
      <c r="I256" t="s">
        <v>20</v>
      </c>
      <c r="J256" t="str">
        <f>INDEX(Product_Table[Product Name],MATCH(Table35[[#This Row],[ProductID]],Product_Table[ProductID],0))</f>
        <v>Maximus UM-92</v>
      </c>
      <c r="K256" t="str">
        <f>INDEX(Product_Table[Category],MATCH(Table35[[#This Row],[ProductID]],Product_Table[ProductID],0))</f>
        <v>Urban</v>
      </c>
      <c r="L256" t="str">
        <f>INDEX(Product_Table[Segment],MATCH(Table35[[#This Row],[ProductID]],Product_Table[ProductID],0))</f>
        <v>Moderation</v>
      </c>
      <c r="M256" s="4">
        <f>INDEX(Product_Table[ManufacturerID],MATCH(Table35[[#This Row],[ProductID]],Product_Table[ProductID],0))</f>
        <v>7</v>
      </c>
      <c r="N256" s="4" t="str">
        <f>INDEX(Manufacturer_Table[Manufacturer Name],MATCH(Table35[[#This Row],[ManufacturerID]],Manufacturer_Table[ManufacturerID],0))</f>
        <v>VanArsdel</v>
      </c>
      <c r="O256" s="4" t="str">
        <f>INDEX(Location_Table[State],MATCH(Table35[[#This Row],[Zip]],Location_Table[Zip],0))</f>
        <v>Ontario</v>
      </c>
    </row>
    <row r="257" spans="1:15" x14ac:dyDescent="0.3">
      <c r="A257">
        <v>1086</v>
      </c>
      <c r="B257" s="2">
        <v>42094</v>
      </c>
      <c r="C257" s="2" t="str">
        <f>TEXT(Table35[[#This Row],[Date]],"YYYY")</f>
        <v>2015</v>
      </c>
      <c r="D257" s="2" t="str">
        <f>TEXT(Table35[[#This Row],[Date]],"MMMM")</f>
        <v>March</v>
      </c>
      <c r="E257" s="2" t="str">
        <f>TEXT(Table35[[#This Row],[Date]],"DDDD")</f>
        <v>Tuesday</v>
      </c>
      <c r="F257" t="s">
        <v>1219</v>
      </c>
      <c r="G257">
        <v>1</v>
      </c>
      <c r="H257" s="3">
        <v>1164.8699999999999</v>
      </c>
      <c r="I257" t="s">
        <v>20</v>
      </c>
      <c r="J257" t="str">
        <f>INDEX(Product_Table[Product Name],MATCH(Table35[[#This Row],[ProductID]],Product_Table[ProductID],0))</f>
        <v>Pirum RP-32</v>
      </c>
      <c r="K257" t="str">
        <f>INDEX(Product_Table[Category],MATCH(Table35[[#This Row],[ProductID]],Product_Table[ProductID],0))</f>
        <v>Rural</v>
      </c>
      <c r="L257" t="str">
        <f>INDEX(Product_Table[Segment],MATCH(Table35[[#This Row],[ProductID]],Product_Table[ProductID],0))</f>
        <v>Productivity</v>
      </c>
      <c r="M257" s="4">
        <f>INDEX(Product_Table[ManufacturerID],MATCH(Table35[[#This Row],[ProductID]],Product_Table[ProductID],0))</f>
        <v>10</v>
      </c>
      <c r="N257" s="4" t="str">
        <f>INDEX(Manufacturer_Table[Manufacturer Name],MATCH(Table35[[#This Row],[ManufacturerID]],Manufacturer_Table[ManufacturerID],0))</f>
        <v>Pirum</v>
      </c>
      <c r="O257" s="4" t="str">
        <f>INDEX(Location_Table[State],MATCH(Table35[[#This Row],[Zip]],Location_Table[Zip],0))</f>
        <v>Manitoba</v>
      </c>
    </row>
    <row r="258" spans="1:15" x14ac:dyDescent="0.3">
      <c r="A258">
        <v>2054</v>
      </c>
      <c r="B258" s="2">
        <v>42094</v>
      </c>
      <c r="C258" s="2" t="str">
        <f>TEXT(Table35[[#This Row],[Date]],"YYYY")</f>
        <v>2015</v>
      </c>
      <c r="D258" s="2" t="str">
        <f>TEXT(Table35[[#This Row],[Date]],"MMMM")</f>
        <v>March</v>
      </c>
      <c r="E258" s="2" t="str">
        <f>TEXT(Table35[[#This Row],[Date]],"DDDD")</f>
        <v>Tuesday</v>
      </c>
      <c r="F258" t="s">
        <v>838</v>
      </c>
      <c r="G258">
        <v>1</v>
      </c>
      <c r="H258" s="3">
        <v>7685.37</v>
      </c>
      <c r="I258" t="s">
        <v>20</v>
      </c>
      <c r="J258" t="str">
        <f>INDEX(Product_Table[Product Name],MATCH(Table35[[#This Row],[ProductID]],Product_Table[ProductID],0))</f>
        <v>Currus UE-14</v>
      </c>
      <c r="K258" t="str">
        <f>INDEX(Product_Table[Category],MATCH(Table35[[#This Row],[ProductID]],Product_Table[ProductID],0))</f>
        <v>Urban</v>
      </c>
      <c r="L258" t="str">
        <f>INDEX(Product_Table[Segment],MATCH(Table35[[#This Row],[ProductID]],Product_Table[ProductID],0))</f>
        <v>Extreme</v>
      </c>
      <c r="M258" s="4">
        <f>INDEX(Product_Table[ManufacturerID],MATCH(Table35[[#This Row],[ProductID]],Product_Table[ProductID],0))</f>
        <v>4</v>
      </c>
      <c r="N258" s="4" t="str">
        <f>INDEX(Manufacturer_Table[Manufacturer Name],MATCH(Table35[[#This Row],[ManufacturerID]],Manufacturer_Table[ManufacturerID],0))</f>
        <v>Currus</v>
      </c>
      <c r="O258" s="4" t="str">
        <f>INDEX(Location_Table[State],MATCH(Table35[[#This Row],[Zip]],Location_Table[Zip],0))</f>
        <v>Ontario</v>
      </c>
    </row>
    <row r="259" spans="1:15" x14ac:dyDescent="0.3">
      <c r="A259">
        <v>2055</v>
      </c>
      <c r="B259" s="2">
        <v>42103</v>
      </c>
      <c r="C259" s="2" t="str">
        <f>TEXT(Table35[[#This Row],[Date]],"YYYY")</f>
        <v>2015</v>
      </c>
      <c r="D259" s="2" t="str">
        <f>TEXT(Table35[[#This Row],[Date]],"MMMM")</f>
        <v>April</v>
      </c>
      <c r="E259" s="2" t="str">
        <f>TEXT(Table35[[#This Row],[Date]],"DDDD")</f>
        <v>Thursday</v>
      </c>
      <c r="F259" t="s">
        <v>839</v>
      </c>
      <c r="G259">
        <v>1</v>
      </c>
      <c r="H259" s="3">
        <v>7874.37</v>
      </c>
      <c r="I259" t="s">
        <v>20</v>
      </c>
      <c r="J259" t="str">
        <f>INDEX(Product_Table[Product Name],MATCH(Table35[[#This Row],[ProductID]],Product_Table[ProductID],0))</f>
        <v>Currus UE-15</v>
      </c>
      <c r="K259" t="str">
        <f>INDEX(Product_Table[Category],MATCH(Table35[[#This Row],[ProductID]],Product_Table[ProductID],0))</f>
        <v>Urban</v>
      </c>
      <c r="L259" t="str">
        <f>INDEX(Product_Table[Segment],MATCH(Table35[[#This Row],[ProductID]],Product_Table[ProductID],0))</f>
        <v>Extreme</v>
      </c>
      <c r="M259" s="4">
        <f>INDEX(Product_Table[ManufacturerID],MATCH(Table35[[#This Row],[ProductID]],Product_Table[ProductID],0))</f>
        <v>4</v>
      </c>
      <c r="N259" s="4" t="str">
        <f>INDEX(Manufacturer_Table[Manufacturer Name],MATCH(Table35[[#This Row],[ManufacturerID]],Manufacturer_Table[ManufacturerID],0))</f>
        <v>Currus</v>
      </c>
      <c r="O259" s="4" t="str">
        <f>INDEX(Location_Table[State],MATCH(Table35[[#This Row],[Zip]],Location_Table[Zip],0))</f>
        <v>Ontario</v>
      </c>
    </row>
    <row r="260" spans="1:15" x14ac:dyDescent="0.3">
      <c r="A260">
        <v>1348</v>
      </c>
      <c r="B260" s="2">
        <v>42106</v>
      </c>
      <c r="C260" s="2" t="str">
        <f>TEXT(Table35[[#This Row],[Date]],"YYYY")</f>
        <v>2015</v>
      </c>
      <c r="D260" s="2" t="str">
        <f>TEXT(Table35[[#This Row],[Date]],"MMMM")</f>
        <v>April</v>
      </c>
      <c r="E260" s="2" t="str">
        <f>TEXT(Table35[[#This Row],[Date]],"DDDD")</f>
        <v>Sunday</v>
      </c>
      <c r="F260" t="s">
        <v>705</v>
      </c>
      <c r="G260">
        <v>1</v>
      </c>
      <c r="H260" s="3">
        <v>4156.74</v>
      </c>
      <c r="I260" t="s">
        <v>20</v>
      </c>
      <c r="J260" t="str">
        <f>INDEX(Product_Table[Product Name],MATCH(Table35[[#This Row],[ProductID]],Product_Table[ProductID],0))</f>
        <v>Quibus RP-40</v>
      </c>
      <c r="K260" t="str">
        <f>INDEX(Product_Table[Category],MATCH(Table35[[#This Row],[ProductID]],Product_Table[ProductID],0))</f>
        <v>Rural</v>
      </c>
      <c r="L260" t="str">
        <f>INDEX(Product_Table[Segment],MATCH(Table35[[#This Row],[ProductID]],Product_Table[ProductID],0))</f>
        <v>Productivity</v>
      </c>
      <c r="M260" s="4">
        <f>INDEX(Product_Table[ManufacturerID],MATCH(Table35[[#This Row],[ProductID]],Product_Table[ProductID],0))</f>
        <v>12</v>
      </c>
      <c r="N260" s="4" t="str">
        <f>INDEX(Manufacturer_Table[Manufacturer Name],MATCH(Table35[[#This Row],[ManufacturerID]],Manufacturer_Table[ManufacturerID],0))</f>
        <v>Quibus</v>
      </c>
      <c r="O260" s="4" t="str">
        <f>INDEX(Location_Table[State],MATCH(Table35[[#This Row],[Zip]],Location_Table[Zip],0))</f>
        <v>Ontario</v>
      </c>
    </row>
    <row r="261" spans="1:15" x14ac:dyDescent="0.3">
      <c r="A261">
        <v>1114</v>
      </c>
      <c r="B261" s="2">
        <v>42011</v>
      </c>
      <c r="C261" s="2" t="str">
        <f>TEXT(Table35[[#This Row],[Date]],"YYYY")</f>
        <v>2015</v>
      </c>
      <c r="D261" s="2" t="str">
        <f>TEXT(Table35[[#This Row],[Date]],"MMMM")</f>
        <v>January</v>
      </c>
      <c r="E261" s="2" t="str">
        <f>TEXT(Table35[[#This Row],[Date]],"DDDD")</f>
        <v>Wednesday</v>
      </c>
      <c r="F261" t="s">
        <v>960</v>
      </c>
      <c r="G261">
        <v>1</v>
      </c>
      <c r="H261" s="3">
        <v>2424.87</v>
      </c>
      <c r="I261" t="s">
        <v>20</v>
      </c>
      <c r="J261" t="str">
        <f>INDEX(Product_Table[Product Name],MATCH(Table35[[#This Row],[ProductID]],Product_Table[ProductID],0))</f>
        <v>Pirum RS-02</v>
      </c>
      <c r="K261" t="str">
        <f>INDEX(Product_Table[Category],MATCH(Table35[[#This Row],[ProductID]],Product_Table[ProductID],0))</f>
        <v>Rural</v>
      </c>
      <c r="L261" t="str">
        <f>INDEX(Product_Table[Segment],MATCH(Table35[[#This Row],[ProductID]],Product_Table[ProductID],0))</f>
        <v>Select</v>
      </c>
      <c r="M261" s="4">
        <f>INDEX(Product_Table[ManufacturerID],MATCH(Table35[[#This Row],[ProductID]],Product_Table[ProductID],0))</f>
        <v>10</v>
      </c>
      <c r="N261" s="4" t="str">
        <f>INDEX(Manufacturer_Table[Manufacturer Name],MATCH(Table35[[#This Row],[ManufacturerID]],Manufacturer_Table[ManufacturerID],0))</f>
        <v>Pirum</v>
      </c>
      <c r="O261" s="4" t="str">
        <f>INDEX(Location_Table[State],MATCH(Table35[[#This Row],[Zip]],Location_Table[Zip],0))</f>
        <v>Ontario</v>
      </c>
    </row>
    <row r="262" spans="1:15" x14ac:dyDescent="0.3">
      <c r="A262">
        <v>2215</v>
      </c>
      <c r="B262" s="2">
        <v>42062</v>
      </c>
      <c r="C262" s="2" t="str">
        <f>TEXT(Table35[[#This Row],[Date]],"YYYY")</f>
        <v>2015</v>
      </c>
      <c r="D262" s="2" t="str">
        <f>TEXT(Table35[[#This Row],[Date]],"MMMM")</f>
        <v>February</v>
      </c>
      <c r="E262" s="2" t="str">
        <f>TEXT(Table35[[#This Row],[Date]],"DDDD")</f>
        <v>Friday</v>
      </c>
      <c r="F262" t="s">
        <v>838</v>
      </c>
      <c r="G262">
        <v>1</v>
      </c>
      <c r="H262" s="3">
        <v>4535.37</v>
      </c>
      <c r="I262" t="s">
        <v>20</v>
      </c>
      <c r="J262" t="str">
        <f>INDEX(Product_Table[Product Name],MATCH(Table35[[#This Row],[ProductID]],Product_Table[ProductID],0))</f>
        <v>Aliqui RP-12</v>
      </c>
      <c r="K262" t="str">
        <f>INDEX(Product_Table[Category],MATCH(Table35[[#This Row],[ProductID]],Product_Table[ProductID],0))</f>
        <v>Rural</v>
      </c>
      <c r="L262" t="str">
        <f>INDEX(Product_Table[Segment],MATCH(Table35[[#This Row],[ProductID]],Product_Table[ProductID],0))</f>
        <v>Productivity</v>
      </c>
      <c r="M262" s="4">
        <f>INDEX(Product_Table[ManufacturerID],MATCH(Table35[[#This Row],[ProductID]],Product_Table[ProductID],0))</f>
        <v>2</v>
      </c>
      <c r="N262" s="4" t="str">
        <f>INDEX(Manufacturer_Table[Manufacturer Name],MATCH(Table35[[#This Row],[ManufacturerID]],Manufacturer_Table[ManufacturerID],0))</f>
        <v>Aliqui</v>
      </c>
      <c r="O262" s="4" t="str">
        <f>INDEX(Location_Table[State],MATCH(Table35[[#This Row],[Zip]],Location_Table[Zip],0))</f>
        <v>Ontario</v>
      </c>
    </row>
    <row r="263" spans="1:15" x14ac:dyDescent="0.3">
      <c r="A263">
        <v>2214</v>
      </c>
      <c r="B263" s="2">
        <v>42062</v>
      </c>
      <c r="C263" s="2" t="str">
        <f>TEXT(Table35[[#This Row],[Date]],"YYYY")</f>
        <v>2015</v>
      </c>
      <c r="D263" s="2" t="str">
        <f>TEXT(Table35[[#This Row],[Date]],"MMMM")</f>
        <v>February</v>
      </c>
      <c r="E263" s="2" t="str">
        <f>TEXT(Table35[[#This Row],[Date]],"DDDD")</f>
        <v>Friday</v>
      </c>
      <c r="F263" t="s">
        <v>838</v>
      </c>
      <c r="G263">
        <v>1</v>
      </c>
      <c r="H263" s="3">
        <v>4535.37</v>
      </c>
      <c r="I263" t="s">
        <v>20</v>
      </c>
      <c r="J263" t="str">
        <f>INDEX(Product_Table[Product Name],MATCH(Table35[[#This Row],[ProductID]],Product_Table[ProductID],0))</f>
        <v>Aliqui RP-11</v>
      </c>
      <c r="K263" t="str">
        <f>INDEX(Product_Table[Category],MATCH(Table35[[#This Row],[ProductID]],Product_Table[ProductID],0))</f>
        <v>Rural</v>
      </c>
      <c r="L263" t="str">
        <f>INDEX(Product_Table[Segment],MATCH(Table35[[#This Row],[ProductID]],Product_Table[ProductID],0))</f>
        <v>Productivity</v>
      </c>
      <c r="M263" s="4">
        <f>INDEX(Product_Table[ManufacturerID],MATCH(Table35[[#This Row],[ProductID]],Product_Table[ProductID],0))</f>
        <v>2</v>
      </c>
      <c r="N263" s="4" t="str">
        <f>INDEX(Manufacturer_Table[Manufacturer Name],MATCH(Table35[[#This Row],[ManufacturerID]],Manufacturer_Table[ManufacturerID],0))</f>
        <v>Aliqui</v>
      </c>
      <c r="O263" s="4" t="str">
        <f>INDEX(Location_Table[State],MATCH(Table35[[#This Row],[Zip]],Location_Table[Zip],0))</f>
        <v>Ontario</v>
      </c>
    </row>
    <row r="264" spans="1:15" x14ac:dyDescent="0.3">
      <c r="A264">
        <v>2367</v>
      </c>
      <c r="B264" s="2">
        <v>42062</v>
      </c>
      <c r="C264" s="2" t="str">
        <f>TEXT(Table35[[#This Row],[Date]],"YYYY")</f>
        <v>2015</v>
      </c>
      <c r="D264" s="2" t="str">
        <f>TEXT(Table35[[#This Row],[Date]],"MMMM")</f>
        <v>February</v>
      </c>
      <c r="E264" s="2" t="str">
        <f>TEXT(Table35[[#This Row],[Date]],"DDDD")</f>
        <v>Friday</v>
      </c>
      <c r="F264" t="s">
        <v>391</v>
      </c>
      <c r="G264">
        <v>1</v>
      </c>
      <c r="H264" s="3">
        <v>5663.7</v>
      </c>
      <c r="I264" t="s">
        <v>20</v>
      </c>
      <c r="J264" t="str">
        <f>INDEX(Product_Table[Product Name],MATCH(Table35[[#This Row],[ProductID]],Product_Table[ProductID],0))</f>
        <v>Aliqui UC-15</v>
      </c>
      <c r="K264" t="str">
        <f>INDEX(Product_Table[Category],MATCH(Table35[[#This Row],[ProductID]],Product_Table[ProductID],0))</f>
        <v>Urban</v>
      </c>
      <c r="L264" t="str">
        <f>INDEX(Product_Table[Segment],MATCH(Table35[[#This Row],[ProductID]],Product_Table[ProductID],0))</f>
        <v>Convenience</v>
      </c>
      <c r="M264" s="4">
        <f>INDEX(Product_Table[ManufacturerID],MATCH(Table35[[#This Row],[ProductID]],Product_Table[ProductID],0))</f>
        <v>2</v>
      </c>
      <c r="N264" s="4" t="str">
        <f>INDEX(Manufacturer_Table[Manufacturer Name],MATCH(Table35[[#This Row],[ManufacturerID]],Manufacturer_Table[ManufacturerID],0))</f>
        <v>Aliqui</v>
      </c>
      <c r="O264" s="4" t="str">
        <f>INDEX(Location_Table[State],MATCH(Table35[[#This Row],[Zip]],Location_Table[Zip],0))</f>
        <v>Quebec</v>
      </c>
    </row>
    <row r="265" spans="1:15" x14ac:dyDescent="0.3">
      <c r="A265">
        <v>2395</v>
      </c>
      <c r="B265" s="2">
        <v>42062</v>
      </c>
      <c r="C265" s="2" t="str">
        <f>TEXT(Table35[[#This Row],[Date]],"YYYY")</f>
        <v>2015</v>
      </c>
      <c r="D265" s="2" t="str">
        <f>TEXT(Table35[[#This Row],[Date]],"MMMM")</f>
        <v>February</v>
      </c>
      <c r="E265" s="2" t="str">
        <f>TEXT(Table35[[#This Row],[Date]],"DDDD")</f>
        <v>Friday</v>
      </c>
      <c r="F265" t="s">
        <v>984</v>
      </c>
      <c r="G265">
        <v>1</v>
      </c>
      <c r="H265" s="3">
        <v>1889.37</v>
      </c>
      <c r="I265" t="s">
        <v>20</v>
      </c>
      <c r="J265" t="str">
        <f>INDEX(Product_Table[Product Name],MATCH(Table35[[#This Row],[ProductID]],Product_Table[ProductID],0))</f>
        <v>Aliqui YY-04</v>
      </c>
      <c r="K265" t="str">
        <f>INDEX(Product_Table[Category],MATCH(Table35[[#This Row],[ProductID]],Product_Table[ProductID],0))</f>
        <v>Youth</v>
      </c>
      <c r="L265" t="str">
        <f>INDEX(Product_Table[Segment],MATCH(Table35[[#This Row],[ProductID]],Product_Table[ProductID],0))</f>
        <v>Youth</v>
      </c>
      <c r="M265" s="4">
        <f>INDEX(Product_Table[ManufacturerID],MATCH(Table35[[#This Row],[ProductID]],Product_Table[ProductID],0))</f>
        <v>2</v>
      </c>
      <c r="N265" s="4" t="str">
        <f>INDEX(Manufacturer_Table[Manufacturer Name],MATCH(Table35[[#This Row],[ManufacturerID]],Manufacturer_Table[ManufacturerID],0))</f>
        <v>Aliqui</v>
      </c>
      <c r="O265" s="4" t="str">
        <f>INDEX(Location_Table[State],MATCH(Table35[[#This Row],[Zip]],Location_Table[Zip],0))</f>
        <v>Ontario</v>
      </c>
    </row>
    <row r="266" spans="1:15" x14ac:dyDescent="0.3">
      <c r="A266">
        <v>2284</v>
      </c>
      <c r="B266" s="2">
        <v>42029</v>
      </c>
      <c r="C266" s="2" t="str">
        <f>TEXT(Table35[[#This Row],[Date]],"YYYY")</f>
        <v>2015</v>
      </c>
      <c r="D266" s="2" t="str">
        <f>TEXT(Table35[[#This Row],[Date]],"MMMM")</f>
        <v>January</v>
      </c>
      <c r="E266" s="2" t="str">
        <f>TEXT(Table35[[#This Row],[Date]],"DDDD")</f>
        <v>Sunday</v>
      </c>
      <c r="F266" t="s">
        <v>687</v>
      </c>
      <c r="G266">
        <v>1</v>
      </c>
      <c r="H266" s="3">
        <v>4157.37</v>
      </c>
      <c r="I266" t="s">
        <v>20</v>
      </c>
      <c r="J266" t="str">
        <f>INDEX(Product_Table[Product Name],MATCH(Table35[[#This Row],[ProductID]],Product_Table[ProductID],0))</f>
        <v>Aliqui RS-17</v>
      </c>
      <c r="K266" t="str">
        <f>INDEX(Product_Table[Category],MATCH(Table35[[#This Row],[ProductID]],Product_Table[ProductID],0))</f>
        <v>Rural</v>
      </c>
      <c r="L266" t="str">
        <f>INDEX(Product_Table[Segment],MATCH(Table35[[#This Row],[ProductID]],Product_Table[ProductID],0))</f>
        <v>Select</v>
      </c>
      <c r="M266" s="4">
        <f>INDEX(Product_Table[ManufacturerID],MATCH(Table35[[#This Row],[ProductID]],Product_Table[ProductID],0))</f>
        <v>2</v>
      </c>
      <c r="N266" s="4" t="str">
        <f>INDEX(Manufacturer_Table[Manufacturer Name],MATCH(Table35[[#This Row],[ManufacturerID]],Manufacturer_Table[ManufacturerID],0))</f>
        <v>Aliqui</v>
      </c>
      <c r="O266" s="4" t="str">
        <f>INDEX(Location_Table[State],MATCH(Table35[[#This Row],[Zip]],Location_Table[Zip],0))</f>
        <v>Ontario</v>
      </c>
    </row>
    <row r="267" spans="1:15" x14ac:dyDescent="0.3">
      <c r="A267">
        <v>2186</v>
      </c>
      <c r="B267" s="2">
        <v>42030</v>
      </c>
      <c r="C267" s="2" t="str">
        <f>TEXT(Table35[[#This Row],[Date]],"YYYY")</f>
        <v>2015</v>
      </c>
      <c r="D267" s="2" t="str">
        <f>TEXT(Table35[[#This Row],[Date]],"MMMM")</f>
        <v>January</v>
      </c>
      <c r="E267" s="2" t="str">
        <f>TEXT(Table35[[#This Row],[Date]],"DDDD")</f>
        <v>Monday</v>
      </c>
      <c r="F267" t="s">
        <v>969</v>
      </c>
      <c r="G267">
        <v>1</v>
      </c>
      <c r="H267" s="3">
        <v>5606.37</v>
      </c>
      <c r="I267" t="s">
        <v>20</v>
      </c>
      <c r="J267" t="str">
        <f>INDEX(Product_Table[Product Name],MATCH(Table35[[#This Row],[ProductID]],Product_Table[ProductID],0))</f>
        <v>Victoria UC-16</v>
      </c>
      <c r="K267" t="str">
        <f>INDEX(Product_Table[Category],MATCH(Table35[[#This Row],[ProductID]],Product_Table[ProductID],0))</f>
        <v>Urban</v>
      </c>
      <c r="L267" t="str">
        <f>INDEX(Product_Table[Segment],MATCH(Table35[[#This Row],[ProductID]],Product_Table[ProductID],0))</f>
        <v>Convenience</v>
      </c>
      <c r="M267" s="4">
        <f>INDEX(Product_Table[ManufacturerID],MATCH(Table35[[#This Row],[ProductID]],Product_Table[ProductID],0))</f>
        <v>14</v>
      </c>
      <c r="N267" s="4" t="str">
        <f>INDEX(Manufacturer_Table[Manufacturer Name],MATCH(Table35[[#This Row],[ManufacturerID]],Manufacturer_Table[ManufacturerID],0))</f>
        <v>Victoria</v>
      </c>
      <c r="O267" s="4" t="str">
        <f>INDEX(Location_Table[State],MATCH(Table35[[#This Row],[Zip]],Location_Table[Zip],0))</f>
        <v>Ontario</v>
      </c>
    </row>
    <row r="268" spans="1:15" x14ac:dyDescent="0.3">
      <c r="A268">
        <v>735</v>
      </c>
      <c r="B268" s="2">
        <v>42030</v>
      </c>
      <c r="C268" s="2" t="str">
        <f>TEXT(Table35[[#This Row],[Date]],"YYYY")</f>
        <v>2015</v>
      </c>
      <c r="D268" s="2" t="str">
        <f>TEXT(Table35[[#This Row],[Date]],"MMMM")</f>
        <v>January</v>
      </c>
      <c r="E268" s="2" t="str">
        <f>TEXT(Table35[[#This Row],[Date]],"DDDD")</f>
        <v>Monday</v>
      </c>
      <c r="F268" t="s">
        <v>1212</v>
      </c>
      <c r="G268">
        <v>1</v>
      </c>
      <c r="H268" s="3">
        <v>4724.37</v>
      </c>
      <c r="I268" t="s">
        <v>20</v>
      </c>
      <c r="J268" t="str">
        <f>INDEX(Product_Table[Product Name],MATCH(Table35[[#This Row],[ProductID]],Product_Table[ProductID],0))</f>
        <v>Natura RP-23</v>
      </c>
      <c r="K268" t="str">
        <f>INDEX(Product_Table[Category],MATCH(Table35[[#This Row],[ProductID]],Product_Table[ProductID],0))</f>
        <v>Rural</v>
      </c>
      <c r="L268" t="str">
        <f>INDEX(Product_Table[Segment],MATCH(Table35[[#This Row],[ProductID]],Product_Table[ProductID],0))</f>
        <v>Productivity</v>
      </c>
      <c r="M268" s="4">
        <f>INDEX(Product_Table[ManufacturerID],MATCH(Table35[[#This Row],[ProductID]],Product_Table[ProductID],0))</f>
        <v>8</v>
      </c>
      <c r="N268" s="4" t="str">
        <f>INDEX(Manufacturer_Table[Manufacturer Name],MATCH(Table35[[#This Row],[ManufacturerID]],Manufacturer_Table[ManufacturerID],0))</f>
        <v>Natura</v>
      </c>
      <c r="O268" s="4" t="str">
        <f>INDEX(Location_Table[State],MATCH(Table35[[#This Row],[Zip]],Location_Table[Zip],0))</f>
        <v>Manitoba</v>
      </c>
    </row>
    <row r="269" spans="1:15" x14ac:dyDescent="0.3">
      <c r="A269">
        <v>736</v>
      </c>
      <c r="B269" s="2">
        <v>42030</v>
      </c>
      <c r="C269" s="2" t="str">
        <f>TEXT(Table35[[#This Row],[Date]],"YYYY")</f>
        <v>2015</v>
      </c>
      <c r="D269" s="2" t="str">
        <f>TEXT(Table35[[#This Row],[Date]],"MMMM")</f>
        <v>January</v>
      </c>
      <c r="E269" s="2" t="str">
        <f>TEXT(Table35[[#This Row],[Date]],"DDDD")</f>
        <v>Monday</v>
      </c>
      <c r="F269" t="s">
        <v>1212</v>
      </c>
      <c r="G269">
        <v>1</v>
      </c>
      <c r="H269" s="3">
        <v>4724.37</v>
      </c>
      <c r="I269" t="s">
        <v>20</v>
      </c>
      <c r="J269" t="str">
        <f>INDEX(Product_Table[Product Name],MATCH(Table35[[#This Row],[ProductID]],Product_Table[ProductID],0))</f>
        <v>Natura RP-24</v>
      </c>
      <c r="K269" t="str">
        <f>INDEX(Product_Table[Category],MATCH(Table35[[#This Row],[ProductID]],Product_Table[ProductID],0))</f>
        <v>Rural</v>
      </c>
      <c r="L269" t="str">
        <f>INDEX(Product_Table[Segment],MATCH(Table35[[#This Row],[ProductID]],Product_Table[ProductID],0))</f>
        <v>Productivity</v>
      </c>
      <c r="M269" s="4">
        <f>INDEX(Product_Table[ManufacturerID],MATCH(Table35[[#This Row],[ProductID]],Product_Table[ProductID],0))</f>
        <v>8</v>
      </c>
      <c r="N269" s="4" t="str">
        <f>INDEX(Manufacturer_Table[Manufacturer Name],MATCH(Table35[[#This Row],[ManufacturerID]],Manufacturer_Table[ManufacturerID],0))</f>
        <v>Natura</v>
      </c>
      <c r="O269" s="4" t="str">
        <f>INDEX(Location_Table[State],MATCH(Table35[[#This Row],[Zip]],Location_Table[Zip],0))</f>
        <v>Manitoba</v>
      </c>
    </row>
    <row r="270" spans="1:15" x14ac:dyDescent="0.3">
      <c r="A270">
        <v>1350</v>
      </c>
      <c r="B270" s="2">
        <v>42155</v>
      </c>
      <c r="C270" s="2" t="str">
        <f>TEXT(Table35[[#This Row],[Date]],"YYYY")</f>
        <v>2015</v>
      </c>
      <c r="D270" s="2" t="str">
        <f>TEXT(Table35[[#This Row],[Date]],"MMMM")</f>
        <v>May</v>
      </c>
      <c r="E270" s="2" t="str">
        <f>TEXT(Table35[[#This Row],[Date]],"DDDD")</f>
        <v>Sunday</v>
      </c>
      <c r="F270" t="s">
        <v>1230</v>
      </c>
      <c r="G270">
        <v>2</v>
      </c>
      <c r="H270" s="3">
        <v>10077.48</v>
      </c>
      <c r="I270" t="s">
        <v>20</v>
      </c>
      <c r="J270" t="str">
        <f>INDEX(Product_Table[Product Name],MATCH(Table35[[#This Row],[ProductID]],Product_Table[ProductID],0))</f>
        <v>Quibus RP-42</v>
      </c>
      <c r="K270" t="str">
        <f>INDEX(Product_Table[Category],MATCH(Table35[[#This Row],[ProductID]],Product_Table[ProductID],0))</f>
        <v>Rural</v>
      </c>
      <c r="L270" t="str">
        <f>INDEX(Product_Table[Segment],MATCH(Table35[[#This Row],[ProductID]],Product_Table[ProductID],0))</f>
        <v>Productivity</v>
      </c>
      <c r="M270" s="4">
        <f>INDEX(Product_Table[ManufacturerID],MATCH(Table35[[#This Row],[ProductID]],Product_Table[ProductID],0))</f>
        <v>12</v>
      </c>
      <c r="N270" s="4" t="str">
        <f>INDEX(Manufacturer_Table[Manufacturer Name],MATCH(Table35[[#This Row],[ManufacturerID]],Manufacturer_Table[ManufacturerID],0))</f>
        <v>Quibus</v>
      </c>
      <c r="O270" s="4" t="str">
        <f>INDEX(Location_Table[State],MATCH(Table35[[#This Row],[Zip]],Location_Table[Zip],0))</f>
        <v>Manitoba</v>
      </c>
    </row>
    <row r="271" spans="1:15" x14ac:dyDescent="0.3">
      <c r="A271">
        <v>1496</v>
      </c>
      <c r="B271" s="2">
        <v>42155</v>
      </c>
      <c r="C271" s="2" t="str">
        <f>TEXT(Table35[[#This Row],[Date]],"YYYY")</f>
        <v>2015</v>
      </c>
      <c r="D271" s="2" t="str">
        <f>TEXT(Table35[[#This Row],[Date]],"MMMM")</f>
        <v>May</v>
      </c>
      <c r="E271" s="2" t="str">
        <f>TEXT(Table35[[#This Row],[Date]],"DDDD")</f>
        <v>Sunday</v>
      </c>
      <c r="F271" t="s">
        <v>957</v>
      </c>
      <c r="G271">
        <v>1</v>
      </c>
      <c r="H271" s="3">
        <v>4408.74</v>
      </c>
      <c r="I271" t="s">
        <v>20</v>
      </c>
      <c r="J271" t="str">
        <f>INDEX(Product_Table[Product Name],MATCH(Table35[[#This Row],[ProductID]],Product_Table[ProductID],0))</f>
        <v>Quibus RP-88</v>
      </c>
      <c r="K271" t="str">
        <f>INDEX(Product_Table[Category],MATCH(Table35[[#This Row],[ProductID]],Product_Table[ProductID],0))</f>
        <v>Rural</v>
      </c>
      <c r="L271" t="str">
        <f>INDEX(Product_Table[Segment],MATCH(Table35[[#This Row],[ProductID]],Product_Table[ProductID],0))</f>
        <v>Productivity</v>
      </c>
      <c r="M271" s="4">
        <f>INDEX(Product_Table[ManufacturerID],MATCH(Table35[[#This Row],[ProductID]],Product_Table[ProductID],0))</f>
        <v>12</v>
      </c>
      <c r="N271" s="4" t="str">
        <f>INDEX(Manufacturer_Table[Manufacturer Name],MATCH(Table35[[#This Row],[ManufacturerID]],Manufacturer_Table[ManufacturerID],0))</f>
        <v>Quibus</v>
      </c>
      <c r="O271" s="4" t="str">
        <f>INDEX(Location_Table[State],MATCH(Table35[[#This Row],[Zip]],Location_Table[Zip],0))</f>
        <v>Ontario</v>
      </c>
    </row>
    <row r="272" spans="1:15" x14ac:dyDescent="0.3">
      <c r="A272">
        <v>1529</v>
      </c>
      <c r="B272" s="2">
        <v>42155</v>
      </c>
      <c r="C272" s="2" t="str">
        <f>TEXT(Table35[[#This Row],[Date]],"YYYY")</f>
        <v>2015</v>
      </c>
      <c r="D272" s="2" t="str">
        <f>TEXT(Table35[[#This Row],[Date]],"MMMM")</f>
        <v>May</v>
      </c>
      <c r="E272" s="2" t="str">
        <f>TEXT(Table35[[#This Row],[Date]],"DDDD")</f>
        <v>Sunday</v>
      </c>
      <c r="F272" t="s">
        <v>1220</v>
      </c>
      <c r="G272">
        <v>1</v>
      </c>
      <c r="H272" s="3">
        <v>4282.74</v>
      </c>
      <c r="I272" t="s">
        <v>20</v>
      </c>
      <c r="J272" t="str">
        <f>INDEX(Product_Table[Product Name],MATCH(Table35[[#This Row],[ProductID]],Product_Table[ProductID],0))</f>
        <v>Quibus RP-21</v>
      </c>
      <c r="K272" t="str">
        <f>INDEX(Product_Table[Category],MATCH(Table35[[#This Row],[ProductID]],Product_Table[ProductID],0))</f>
        <v>Rural</v>
      </c>
      <c r="L272" t="str">
        <f>INDEX(Product_Table[Segment],MATCH(Table35[[#This Row],[ProductID]],Product_Table[ProductID],0))</f>
        <v>Productivity</v>
      </c>
      <c r="M272" s="4">
        <f>INDEX(Product_Table[ManufacturerID],MATCH(Table35[[#This Row],[ProductID]],Product_Table[ProductID],0))</f>
        <v>12</v>
      </c>
      <c r="N272" s="4" t="str">
        <f>INDEX(Manufacturer_Table[Manufacturer Name],MATCH(Table35[[#This Row],[ManufacturerID]],Manufacturer_Table[ManufacturerID],0))</f>
        <v>Quibus</v>
      </c>
      <c r="O272" s="4" t="str">
        <f>INDEX(Location_Table[State],MATCH(Table35[[#This Row],[Zip]],Location_Table[Zip],0))</f>
        <v>Manitoba</v>
      </c>
    </row>
    <row r="273" spans="1:15" x14ac:dyDescent="0.3">
      <c r="A273">
        <v>1703</v>
      </c>
      <c r="B273" s="2">
        <v>42155</v>
      </c>
      <c r="C273" s="2" t="str">
        <f>TEXT(Table35[[#This Row],[Date]],"YYYY")</f>
        <v>2015</v>
      </c>
      <c r="D273" s="2" t="str">
        <f>TEXT(Table35[[#This Row],[Date]],"MMMM")</f>
        <v>May</v>
      </c>
      <c r="E273" s="2" t="str">
        <f>TEXT(Table35[[#This Row],[Date]],"DDDD")</f>
        <v>Sunday</v>
      </c>
      <c r="F273" t="s">
        <v>680</v>
      </c>
      <c r="G273">
        <v>1</v>
      </c>
      <c r="H273" s="3">
        <v>1290.8699999999999</v>
      </c>
      <c r="I273" t="s">
        <v>20</v>
      </c>
      <c r="J273" t="str">
        <f>INDEX(Product_Table[Product Name],MATCH(Table35[[#This Row],[ProductID]],Product_Table[ProductID],0))</f>
        <v>Salvus YY-14</v>
      </c>
      <c r="K273" t="str">
        <f>INDEX(Product_Table[Category],MATCH(Table35[[#This Row],[ProductID]],Product_Table[ProductID],0))</f>
        <v>Youth</v>
      </c>
      <c r="L273" t="str">
        <f>INDEX(Product_Table[Segment],MATCH(Table35[[#This Row],[ProductID]],Product_Table[ProductID],0))</f>
        <v>Youth</v>
      </c>
      <c r="M273" s="4">
        <f>INDEX(Product_Table[ManufacturerID],MATCH(Table35[[#This Row],[ProductID]],Product_Table[ProductID],0))</f>
        <v>13</v>
      </c>
      <c r="N273" s="4" t="str">
        <f>INDEX(Manufacturer_Table[Manufacturer Name],MATCH(Table35[[#This Row],[ManufacturerID]],Manufacturer_Table[ManufacturerID],0))</f>
        <v>Salvus</v>
      </c>
      <c r="O273" s="4" t="str">
        <f>INDEX(Location_Table[State],MATCH(Table35[[#This Row],[Zip]],Location_Table[Zip],0))</f>
        <v>Ontario</v>
      </c>
    </row>
    <row r="274" spans="1:15" x14ac:dyDescent="0.3">
      <c r="A274">
        <v>1343</v>
      </c>
      <c r="B274" s="2">
        <v>42155</v>
      </c>
      <c r="C274" s="2" t="str">
        <f>TEXT(Table35[[#This Row],[Date]],"YYYY")</f>
        <v>2015</v>
      </c>
      <c r="D274" s="2" t="str">
        <f>TEXT(Table35[[#This Row],[Date]],"MMMM")</f>
        <v>May</v>
      </c>
      <c r="E274" s="2" t="str">
        <f>TEXT(Table35[[#This Row],[Date]],"DDDD")</f>
        <v>Sunday</v>
      </c>
      <c r="F274" t="s">
        <v>957</v>
      </c>
      <c r="G274">
        <v>1</v>
      </c>
      <c r="H274" s="3">
        <v>3778.74</v>
      </c>
      <c r="I274" t="s">
        <v>20</v>
      </c>
      <c r="J274" t="str">
        <f>INDEX(Product_Table[Product Name],MATCH(Table35[[#This Row],[ProductID]],Product_Table[ProductID],0))</f>
        <v>Quibus RP-35</v>
      </c>
      <c r="K274" t="str">
        <f>INDEX(Product_Table[Category],MATCH(Table35[[#This Row],[ProductID]],Product_Table[ProductID],0))</f>
        <v>Rural</v>
      </c>
      <c r="L274" t="str">
        <f>INDEX(Product_Table[Segment],MATCH(Table35[[#This Row],[ProductID]],Product_Table[ProductID],0))</f>
        <v>Productivity</v>
      </c>
      <c r="M274" s="4">
        <f>INDEX(Product_Table[ManufacturerID],MATCH(Table35[[#This Row],[ProductID]],Product_Table[ProductID],0))</f>
        <v>12</v>
      </c>
      <c r="N274" s="4" t="str">
        <f>INDEX(Manufacturer_Table[Manufacturer Name],MATCH(Table35[[#This Row],[ManufacturerID]],Manufacturer_Table[ManufacturerID],0))</f>
        <v>Quibus</v>
      </c>
      <c r="O274" s="4" t="str">
        <f>INDEX(Location_Table[State],MATCH(Table35[[#This Row],[Zip]],Location_Table[Zip],0))</f>
        <v>Ontario</v>
      </c>
    </row>
    <row r="275" spans="1:15" x14ac:dyDescent="0.3">
      <c r="A275">
        <v>1363</v>
      </c>
      <c r="B275" s="2">
        <v>42155</v>
      </c>
      <c r="C275" s="2" t="str">
        <f>TEXT(Table35[[#This Row],[Date]],"YYYY")</f>
        <v>2015</v>
      </c>
      <c r="D275" s="2" t="str">
        <f>TEXT(Table35[[#This Row],[Date]],"MMMM")</f>
        <v>May</v>
      </c>
      <c r="E275" s="2" t="str">
        <f>TEXT(Table35[[#This Row],[Date]],"DDDD")</f>
        <v>Sunday</v>
      </c>
      <c r="F275" t="s">
        <v>1228</v>
      </c>
      <c r="G275">
        <v>1</v>
      </c>
      <c r="H275" s="3">
        <v>2455.7399999999998</v>
      </c>
      <c r="I275" t="s">
        <v>20</v>
      </c>
      <c r="J275" t="str">
        <f>INDEX(Product_Table[Product Name],MATCH(Table35[[#This Row],[ProductID]],Product_Table[ProductID],0))</f>
        <v>Quibus RP-55</v>
      </c>
      <c r="K275" t="str">
        <f>INDEX(Product_Table[Category],MATCH(Table35[[#This Row],[ProductID]],Product_Table[ProductID],0))</f>
        <v>Rural</v>
      </c>
      <c r="L275" t="str">
        <f>INDEX(Product_Table[Segment],MATCH(Table35[[#This Row],[ProductID]],Product_Table[ProductID],0))</f>
        <v>Productivity</v>
      </c>
      <c r="M275" s="4">
        <f>INDEX(Product_Table[ManufacturerID],MATCH(Table35[[#This Row],[ProductID]],Product_Table[ProductID],0))</f>
        <v>12</v>
      </c>
      <c r="N275" s="4" t="str">
        <f>INDEX(Manufacturer_Table[Manufacturer Name],MATCH(Table35[[#This Row],[ManufacturerID]],Manufacturer_Table[ManufacturerID],0))</f>
        <v>Quibus</v>
      </c>
      <c r="O275" s="4" t="str">
        <f>INDEX(Location_Table[State],MATCH(Table35[[#This Row],[Zip]],Location_Table[Zip],0))</f>
        <v>Manitoba</v>
      </c>
    </row>
    <row r="276" spans="1:15" x14ac:dyDescent="0.3">
      <c r="A276">
        <v>438</v>
      </c>
      <c r="B276" s="2">
        <v>42155</v>
      </c>
      <c r="C276" s="2" t="str">
        <f>TEXT(Table35[[#This Row],[Date]],"YYYY")</f>
        <v>2015</v>
      </c>
      <c r="D276" s="2" t="str">
        <f>TEXT(Table35[[#This Row],[Date]],"MMMM")</f>
        <v>May</v>
      </c>
      <c r="E276" s="2" t="str">
        <f>TEXT(Table35[[#This Row],[Date]],"DDDD")</f>
        <v>Sunday</v>
      </c>
      <c r="F276" t="s">
        <v>1220</v>
      </c>
      <c r="G276">
        <v>1</v>
      </c>
      <c r="H276" s="3">
        <v>11969.37</v>
      </c>
      <c r="I276" t="s">
        <v>20</v>
      </c>
      <c r="J276" t="str">
        <f>INDEX(Product_Table[Product Name],MATCH(Table35[[#This Row],[ProductID]],Product_Table[ProductID],0))</f>
        <v>Maximus UM-43</v>
      </c>
      <c r="K276" t="str">
        <f>INDEX(Product_Table[Category],MATCH(Table35[[#This Row],[ProductID]],Product_Table[ProductID],0))</f>
        <v>Urban</v>
      </c>
      <c r="L276" t="str">
        <f>INDEX(Product_Table[Segment],MATCH(Table35[[#This Row],[ProductID]],Product_Table[ProductID],0))</f>
        <v>Moderation</v>
      </c>
      <c r="M276" s="4">
        <f>INDEX(Product_Table[ManufacturerID],MATCH(Table35[[#This Row],[ProductID]],Product_Table[ProductID],0))</f>
        <v>7</v>
      </c>
      <c r="N276" s="4" t="str">
        <f>INDEX(Manufacturer_Table[Manufacturer Name],MATCH(Table35[[#This Row],[ManufacturerID]],Manufacturer_Table[ManufacturerID],0))</f>
        <v>VanArsdel</v>
      </c>
      <c r="O276" s="4" t="str">
        <f>INDEX(Location_Table[State],MATCH(Table35[[#This Row],[Zip]],Location_Table[Zip],0))</f>
        <v>Manitoba</v>
      </c>
    </row>
    <row r="277" spans="1:15" x14ac:dyDescent="0.3">
      <c r="A277">
        <v>1823</v>
      </c>
      <c r="B277" s="2">
        <v>42156</v>
      </c>
      <c r="C277" s="2" t="str">
        <f>TEXT(Table35[[#This Row],[Date]],"YYYY")</f>
        <v>2015</v>
      </c>
      <c r="D277" s="2" t="str">
        <f>TEXT(Table35[[#This Row],[Date]],"MMMM")</f>
        <v>June</v>
      </c>
      <c r="E277" s="2" t="str">
        <f>TEXT(Table35[[#This Row],[Date]],"DDDD")</f>
        <v>Monday</v>
      </c>
      <c r="F277" t="s">
        <v>839</v>
      </c>
      <c r="G277">
        <v>1</v>
      </c>
      <c r="H277" s="3">
        <v>5480.37</v>
      </c>
      <c r="I277" t="s">
        <v>20</v>
      </c>
      <c r="J277" t="str">
        <f>INDEX(Product_Table[Product Name],MATCH(Table35[[#This Row],[ProductID]],Product_Table[ProductID],0))</f>
        <v>Pomum YY-18</v>
      </c>
      <c r="K277" t="str">
        <f>INDEX(Product_Table[Category],MATCH(Table35[[#This Row],[ProductID]],Product_Table[ProductID],0))</f>
        <v>Youth</v>
      </c>
      <c r="L277" t="str">
        <f>INDEX(Product_Table[Segment],MATCH(Table35[[#This Row],[ProductID]],Product_Table[ProductID],0))</f>
        <v>Youth</v>
      </c>
      <c r="M277" s="4">
        <f>INDEX(Product_Table[ManufacturerID],MATCH(Table35[[#This Row],[ProductID]],Product_Table[ProductID],0))</f>
        <v>11</v>
      </c>
      <c r="N277" s="4" t="str">
        <f>INDEX(Manufacturer_Table[Manufacturer Name],MATCH(Table35[[#This Row],[ManufacturerID]],Manufacturer_Table[ManufacturerID],0))</f>
        <v>Pomum</v>
      </c>
      <c r="O277" s="4" t="str">
        <f>INDEX(Location_Table[State],MATCH(Table35[[#This Row],[Zip]],Location_Table[Zip],0))</f>
        <v>Ontario</v>
      </c>
    </row>
    <row r="278" spans="1:15" x14ac:dyDescent="0.3">
      <c r="A278">
        <v>1172</v>
      </c>
      <c r="B278" s="2">
        <v>42117</v>
      </c>
      <c r="C278" s="2" t="str">
        <f>TEXT(Table35[[#This Row],[Date]],"YYYY")</f>
        <v>2015</v>
      </c>
      <c r="D278" s="2" t="str">
        <f>TEXT(Table35[[#This Row],[Date]],"MMMM")</f>
        <v>April</v>
      </c>
      <c r="E278" s="2" t="str">
        <f>TEXT(Table35[[#This Row],[Date]],"DDDD")</f>
        <v>Thursday</v>
      </c>
      <c r="F278" t="s">
        <v>994</v>
      </c>
      <c r="G278">
        <v>1</v>
      </c>
      <c r="H278" s="3">
        <v>5732.37</v>
      </c>
      <c r="I278" t="s">
        <v>20</v>
      </c>
      <c r="J278" t="str">
        <f>INDEX(Product_Table[Product Name],MATCH(Table35[[#This Row],[ProductID]],Product_Table[ProductID],0))</f>
        <v>Pirum UE-08</v>
      </c>
      <c r="K278" t="str">
        <f>INDEX(Product_Table[Category],MATCH(Table35[[#This Row],[ProductID]],Product_Table[ProductID],0))</f>
        <v>Urban</v>
      </c>
      <c r="L278" t="str">
        <f>INDEX(Product_Table[Segment],MATCH(Table35[[#This Row],[ProductID]],Product_Table[ProductID],0))</f>
        <v>Extreme</v>
      </c>
      <c r="M278" s="4">
        <f>INDEX(Product_Table[ManufacturerID],MATCH(Table35[[#This Row],[ProductID]],Product_Table[ProductID],0))</f>
        <v>10</v>
      </c>
      <c r="N278" s="4" t="str">
        <f>INDEX(Manufacturer_Table[Manufacturer Name],MATCH(Table35[[#This Row],[ManufacturerID]],Manufacturer_Table[ManufacturerID],0))</f>
        <v>Pirum</v>
      </c>
      <c r="O278" s="4" t="str">
        <f>INDEX(Location_Table[State],MATCH(Table35[[#This Row],[Zip]],Location_Table[Zip],0))</f>
        <v>Ontario</v>
      </c>
    </row>
    <row r="279" spans="1:15" x14ac:dyDescent="0.3">
      <c r="A279">
        <v>1223</v>
      </c>
      <c r="B279" s="2">
        <v>42117</v>
      </c>
      <c r="C279" s="2" t="str">
        <f>TEXT(Table35[[#This Row],[Date]],"YYYY")</f>
        <v>2015</v>
      </c>
      <c r="D279" s="2" t="str">
        <f>TEXT(Table35[[#This Row],[Date]],"MMMM")</f>
        <v>April</v>
      </c>
      <c r="E279" s="2" t="str">
        <f>TEXT(Table35[[#This Row],[Date]],"DDDD")</f>
        <v>Thursday</v>
      </c>
      <c r="F279" t="s">
        <v>973</v>
      </c>
      <c r="G279">
        <v>1</v>
      </c>
      <c r="H279" s="3">
        <v>4787.37</v>
      </c>
      <c r="I279" t="s">
        <v>20</v>
      </c>
      <c r="J279" t="str">
        <f>INDEX(Product_Table[Product Name],MATCH(Table35[[#This Row],[ProductID]],Product_Table[ProductID],0))</f>
        <v>Pirum UC-25</v>
      </c>
      <c r="K279" t="str">
        <f>INDEX(Product_Table[Category],MATCH(Table35[[#This Row],[ProductID]],Product_Table[ProductID],0))</f>
        <v>Urban</v>
      </c>
      <c r="L279" t="str">
        <f>INDEX(Product_Table[Segment],MATCH(Table35[[#This Row],[ProductID]],Product_Table[ProductID],0))</f>
        <v>Convenience</v>
      </c>
      <c r="M279" s="4">
        <f>INDEX(Product_Table[ManufacturerID],MATCH(Table35[[#This Row],[ProductID]],Product_Table[ProductID],0))</f>
        <v>10</v>
      </c>
      <c r="N279" s="4" t="str">
        <f>INDEX(Manufacturer_Table[Manufacturer Name],MATCH(Table35[[#This Row],[ManufacturerID]],Manufacturer_Table[ManufacturerID],0))</f>
        <v>Pirum</v>
      </c>
      <c r="O279" s="4" t="str">
        <f>INDEX(Location_Table[State],MATCH(Table35[[#This Row],[Zip]],Location_Table[Zip],0))</f>
        <v>Ontario</v>
      </c>
    </row>
    <row r="280" spans="1:15" x14ac:dyDescent="0.3">
      <c r="A280">
        <v>676</v>
      </c>
      <c r="B280" s="2">
        <v>42117</v>
      </c>
      <c r="C280" s="2" t="str">
        <f>TEXT(Table35[[#This Row],[Date]],"YYYY")</f>
        <v>2015</v>
      </c>
      <c r="D280" s="2" t="str">
        <f>TEXT(Table35[[#This Row],[Date]],"MMMM")</f>
        <v>April</v>
      </c>
      <c r="E280" s="2" t="str">
        <f>TEXT(Table35[[#This Row],[Date]],"DDDD")</f>
        <v>Thursday</v>
      </c>
      <c r="F280" t="s">
        <v>838</v>
      </c>
      <c r="G280">
        <v>1</v>
      </c>
      <c r="H280" s="3">
        <v>9134.3700000000008</v>
      </c>
      <c r="I280" t="s">
        <v>20</v>
      </c>
      <c r="J280" t="str">
        <f>INDEX(Product_Table[Product Name],MATCH(Table35[[#This Row],[ProductID]],Product_Table[ProductID],0))</f>
        <v>Maximus UC-41</v>
      </c>
      <c r="K280" t="str">
        <f>INDEX(Product_Table[Category],MATCH(Table35[[#This Row],[ProductID]],Product_Table[ProductID],0))</f>
        <v>Urban</v>
      </c>
      <c r="L280" t="str">
        <f>INDEX(Product_Table[Segment],MATCH(Table35[[#This Row],[ProductID]],Product_Table[ProductID],0))</f>
        <v>Convenience</v>
      </c>
      <c r="M280" s="4">
        <f>INDEX(Product_Table[ManufacturerID],MATCH(Table35[[#This Row],[ProductID]],Product_Table[ProductID],0))</f>
        <v>7</v>
      </c>
      <c r="N280" s="4" t="str">
        <f>INDEX(Manufacturer_Table[Manufacturer Name],MATCH(Table35[[#This Row],[ManufacturerID]],Manufacturer_Table[ManufacturerID],0))</f>
        <v>VanArsdel</v>
      </c>
      <c r="O280" s="4" t="str">
        <f>INDEX(Location_Table[State],MATCH(Table35[[#This Row],[Zip]],Location_Table[Zip],0))</f>
        <v>Ontario</v>
      </c>
    </row>
    <row r="281" spans="1:15" x14ac:dyDescent="0.3">
      <c r="A281">
        <v>1175</v>
      </c>
      <c r="B281" s="2">
        <v>42117</v>
      </c>
      <c r="C281" s="2" t="str">
        <f>TEXT(Table35[[#This Row],[Date]],"YYYY")</f>
        <v>2015</v>
      </c>
      <c r="D281" s="2" t="str">
        <f>TEXT(Table35[[#This Row],[Date]],"MMMM")</f>
        <v>April</v>
      </c>
      <c r="E281" s="2" t="str">
        <f>TEXT(Table35[[#This Row],[Date]],"DDDD")</f>
        <v>Thursday</v>
      </c>
      <c r="F281" t="s">
        <v>693</v>
      </c>
      <c r="G281">
        <v>1</v>
      </c>
      <c r="H281" s="3">
        <v>7622.37</v>
      </c>
      <c r="I281" t="s">
        <v>20</v>
      </c>
      <c r="J281" t="str">
        <f>INDEX(Product_Table[Product Name],MATCH(Table35[[#This Row],[ProductID]],Product_Table[ProductID],0))</f>
        <v>Pirum UE-11</v>
      </c>
      <c r="K281" t="str">
        <f>INDEX(Product_Table[Category],MATCH(Table35[[#This Row],[ProductID]],Product_Table[ProductID],0))</f>
        <v>Urban</v>
      </c>
      <c r="L281" t="str">
        <f>INDEX(Product_Table[Segment],MATCH(Table35[[#This Row],[ProductID]],Product_Table[ProductID],0))</f>
        <v>Extreme</v>
      </c>
      <c r="M281" s="4">
        <f>INDEX(Product_Table[ManufacturerID],MATCH(Table35[[#This Row],[ProductID]],Product_Table[ProductID],0))</f>
        <v>10</v>
      </c>
      <c r="N281" s="4" t="str">
        <f>INDEX(Manufacturer_Table[Manufacturer Name],MATCH(Table35[[#This Row],[ManufacturerID]],Manufacturer_Table[ManufacturerID],0))</f>
        <v>Pirum</v>
      </c>
      <c r="O281" s="4" t="str">
        <f>INDEX(Location_Table[State],MATCH(Table35[[#This Row],[Zip]],Location_Table[Zip],0))</f>
        <v>Ontario</v>
      </c>
    </row>
    <row r="282" spans="1:15" x14ac:dyDescent="0.3">
      <c r="A282">
        <v>405</v>
      </c>
      <c r="B282" s="2">
        <v>42117</v>
      </c>
      <c r="C282" s="2" t="str">
        <f>TEXT(Table35[[#This Row],[Date]],"YYYY")</f>
        <v>2015</v>
      </c>
      <c r="D282" s="2" t="str">
        <f>TEXT(Table35[[#This Row],[Date]],"MMMM")</f>
        <v>April</v>
      </c>
      <c r="E282" s="2" t="str">
        <f>TEXT(Table35[[#This Row],[Date]],"DDDD")</f>
        <v>Thursday</v>
      </c>
      <c r="F282" t="s">
        <v>984</v>
      </c>
      <c r="G282">
        <v>1</v>
      </c>
      <c r="H282" s="3">
        <v>22994.37</v>
      </c>
      <c r="I282" t="s">
        <v>20</v>
      </c>
      <c r="J282" t="str">
        <f>INDEX(Product_Table[Product Name],MATCH(Table35[[#This Row],[ProductID]],Product_Table[ProductID],0))</f>
        <v>Maximus UM-10</v>
      </c>
      <c r="K282" t="str">
        <f>INDEX(Product_Table[Category],MATCH(Table35[[#This Row],[ProductID]],Product_Table[ProductID],0))</f>
        <v>Urban</v>
      </c>
      <c r="L282" t="str">
        <f>INDEX(Product_Table[Segment],MATCH(Table35[[#This Row],[ProductID]],Product_Table[ProductID],0))</f>
        <v>Moderation</v>
      </c>
      <c r="M282" s="4">
        <f>INDEX(Product_Table[ManufacturerID],MATCH(Table35[[#This Row],[ProductID]],Product_Table[ProductID],0))</f>
        <v>7</v>
      </c>
      <c r="N282" s="4" t="str">
        <f>INDEX(Manufacturer_Table[Manufacturer Name],MATCH(Table35[[#This Row],[ManufacturerID]],Manufacturer_Table[ManufacturerID],0))</f>
        <v>VanArsdel</v>
      </c>
      <c r="O282" s="4" t="str">
        <f>INDEX(Location_Table[State],MATCH(Table35[[#This Row],[Zip]],Location_Table[Zip],0))</f>
        <v>Ontario</v>
      </c>
    </row>
    <row r="283" spans="1:15" x14ac:dyDescent="0.3">
      <c r="A283">
        <v>438</v>
      </c>
      <c r="B283" s="2">
        <v>42156</v>
      </c>
      <c r="C283" s="2" t="str">
        <f>TEXT(Table35[[#This Row],[Date]],"YYYY")</f>
        <v>2015</v>
      </c>
      <c r="D283" s="2" t="str">
        <f>TEXT(Table35[[#This Row],[Date]],"MMMM")</f>
        <v>June</v>
      </c>
      <c r="E283" s="2" t="str">
        <f>TEXT(Table35[[#This Row],[Date]],"DDDD")</f>
        <v>Monday</v>
      </c>
      <c r="F283" t="s">
        <v>953</v>
      </c>
      <c r="G283">
        <v>1</v>
      </c>
      <c r="H283" s="3">
        <v>11969.37</v>
      </c>
      <c r="I283" t="s">
        <v>20</v>
      </c>
      <c r="J283" t="str">
        <f>INDEX(Product_Table[Product Name],MATCH(Table35[[#This Row],[ProductID]],Product_Table[ProductID],0))</f>
        <v>Maximus UM-43</v>
      </c>
      <c r="K283" t="str">
        <f>INDEX(Product_Table[Category],MATCH(Table35[[#This Row],[ProductID]],Product_Table[ProductID],0))</f>
        <v>Urban</v>
      </c>
      <c r="L283" t="str">
        <f>INDEX(Product_Table[Segment],MATCH(Table35[[#This Row],[ProductID]],Product_Table[ProductID],0))</f>
        <v>Moderation</v>
      </c>
      <c r="M283" s="4">
        <f>INDEX(Product_Table[ManufacturerID],MATCH(Table35[[#This Row],[ProductID]],Product_Table[ProductID],0))</f>
        <v>7</v>
      </c>
      <c r="N283" s="4" t="str">
        <f>INDEX(Manufacturer_Table[Manufacturer Name],MATCH(Table35[[#This Row],[ManufacturerID]],Manufacturer_Table[ManufacturerID],0))</f>
        <v>VanArsdel</v>
      </c>
      <c r="O283" s="4" t="str">
        <f>INDEX(Location_Table[State],MATCH(Table35[[#This Row],[Zip]],Location_Table[Zip],0))</f>
        <v>Ontario</v>
      </c>
    </row>
    <row r="284" spans="1:15" x14ac:dyDescent="0.3">
      <c r="A284">
        <v>1852</v>
      </c>
      <c r="B284" s="2">
        <v>42156</v>
      </c>
      <c r="C284" s="2" t="str">
        <f>TEXT(Table35[[#This Row],[Date]],"YYYY")</f>
        <v>2015</v>
      </c>
      <c r="D284" s="2" t="str">
        <f>TEXT(Table35[[#This Row],[Date]],"MMMM")</f>
        <v>June</v>
      </c>
      <c r="E284" s="2" t="str">
        <f>TEXT(Table35[[#This Row],[Date]],"DDDD")</f>
        <v>Monday</v>
      </c>
      <c r="F284" t="s">
        <v>838</v>
      </c>
      <c r="G284">
        <v>1</v>
      </c>
      <c r="H284" s="3">
        <v>2078.37</v>
      </c>
      <c r="I284" t="s">
        <v>20</v>
      </c>
      <c r="J284" t="str">
        <f>INDEX(Product_Table[Product Name],MATCH(Table35[[#This Row],[ProductID]],Product_Table[ProductID],0))</f>
        <v>Pomum YY-47</v>
      </c>
      <c r="K284" t="str">
        <f>INDEX(Product_Table[Category],MATCH(Table35[[#This Row],[ProductID]],Product_Table[ProductID],0))</f>
        <v>Youth</v>
      </c>
      <c r="L284" t="str">
        <f>INDEX(Product_Table[Segment],MATCH(Table35[[#This Row],[ProductID]],Product_Table[ProductID],0))</f>
        <v>Youth</v>
      </c>
      <c r="M284" s="4">
        <f>INDEX(Product_Table[ManufacturerID],MATCH(Table35[[#This Row],[ProductID]],Product_Table[ProductID],0))</f>
        <v>11</v>
      </c>
      <c r="N284" s="4" t="str">
        <f>INDEX(Manufacturer_Table[Manufacturer Name],MATCH(Table35[[#This Row],[ManufacturerID]],Manufacturer_Table[ManufacturerID],0))</f>
        <v>Pomum</v>
      </c>
      <c r="O284" s="4" t="str">
        <f>INDEX(Location_Table[State],MATCH(Table35[[#This Row],[Zip]],Location_Table[Zip],0))</f>
        <v>Ontario</v>
      </c>
    </row>
    <row r="285" spans="1:15" x14ac:dyDescent="0.3">
      <c r="A285">
        <v>761</v>
      </c>
      <c r="B285" s="2">
        <v>42157</v>
      </c>
      <c r="C285" s="2" t="str">
        <f>TEXT(Table35[[#This Row],[Date]],"YYYY")</f>
        <v>2015</v>
      </c>
      <c r="D285" s="2" t="str">
        <f>TEXT(Table35[[#This Row],[Date]],"MMMM")</f>
        <v>June</v>
      </c>
      <c r="E285" s="2" t="str">
        <f>TEXT(Table35[[#This Row],[Date]],"DDDD")</f>
        <v>Tuesday</v>
      </c>
      <c r="F285" t="s">
        <v>1220</v>
      </c>
      <c r="G285">
        <v>1</v>
      </c>
      <c r="H285" s="3">
        <v>2330.37</v>
      </c>
      <c r="I285" t="s">
        <v>20</v>
      </c>
      <c r="J285" t="str">
        <f>INDEX(Product_Table[Product Name],MATCH(Table35[[#This Row],[ProductID]],Product_Table[ProductID],0))</f>
        <v>Natura RP-49</v>
      </c>
      <c r="K285" t="str">
        <f>INDEX(Product_Table[Category],MATCH(Table35[[#This Row],[ProductID]],Product_Table[ProductID],0))</f>
        <v>Rural</v>
      </c>
      <c r="L285" t="str">
        <f>INDEX(Product_Table[Segment],MATCH(Table35[[#This Row],[ProductID]],Product_Table[ProductID],0))</f>
        <v>Productivity</v>
      </c>
      <c r="M285" s="4">
        <f>INDEX(Product_Table[ManufacturerID],MATCH(Table35[[#This Row],[ProductID]],Product_Table[ProductID],0))</f>
        <v>8</v>
      </c>
      <c r="N285" s="4" t="str">
        <f>INDEX(Manufacturer_Table[Manufacturer Name],MATCH(Table35[[#This Row],[ManufacturerID]],Manufacturer_Table[ManufacturerID],0))</f>
        <v>Natura</v>
      </c>
      <c r="O285" s="4" t="str">
        <f>INDEX(Location_Table[State],MATCH(Table35[[#This Row],[Zip]],Location_Table[Zip],0))</f>
        <v>Manitoba</v>
      </c>
    </row>
    <row r="286" spans="1:15" x14ac:dyDescent="0.3">
      <c r="A286">
        <v>762</v>
      </c>
      <c r="B286" s="2">
        <v>42157</v>
      </c>
      <c r="C286" s="2" t="str">
        <f>TEXT(Table35[[#This Row],[Date]],"YYYY")</f>
        <v>2015</v>
      </c>
      <c r="D286" s="2" t="str">
        <f>TEXT(Table35[[#This Row],[Date]],"MMMM")</f>
        <v>June</v>
      </c>
      <c r="E286" s="2" t="str">
        <f>TEXT(Table35[[#This Row],[Date]],"DDDD")</f>
        <v>Tuesday</v>
      </c>
      <c r="F286" t="s">
        <v>1220</v>
      </c>
      <c r="G286">
        <v>1</v>
      </c>
      <c r="H286" s="3">
        <v>2330.37</v>
      </c>
      <c r="I286" t="s">
        <v>20</v>
      </c>
      <c r="J286" t="str">
        <f>INDEX(Product_Table[Product Name],MATCH(Table35[[#This Row],[ProductID]],Product_Table[ProductID],0))</f>
        <v>Natura RP-50</v>
      </c>
      <c r="K286" t="str">
        <f>INDEX(Product_Table[Category],MATCH(Table35[[#This Row],[ProductID]],Product_Table[ProductID],0))</f>
        <v>Rural</v>
      </c>
      <c r="L286" t="str">
        <f>INDEX(Product_Table[Segment],MATCH(Table35[[#This Row],[ProductID]],Product_Table[ProductID],0))</f>
        <v>Productivity</v>
      </c>
      <c r="M286" s="4">
        <f>INDEX(Product_Table[ManufacturerID],MATCH(Table35[[#This Row],[ProductID]],Product_Table[ProductID],0))</f>
        <v>8</v>
      </c>
      <c r="N286" s="4" t="str">
        <f>INDEX(Manufacturer_Table[Manufacturer Name],MATCH(Table35[[#This Row],[ManufacturerID]],Manufacturer_Table[ManufacturerID],0))</f>
        <v>Natura</v>
      </c>
      <c r="O286" s="4" t="str">
        <f>INDEX(Location_Table[State],MATCH(Table35[[#This Row],[Zip]],Location_Table[Zip],0))</f>
        <v>Manitoba</v>
      </c>
    </row>
    <row r="287" spans="1:15" x14ac:dyDescent="0.3">
      <c r="A287">
        <v>548</v>
      </c>
      <c r="B287" s="2">
        <v>42118</v>
      </c>
      <c r="C287" s="2" t="str">
        <f>TEXT(Table35[[#This Row],[Date]],"YYYY")</f>
        <v>2015</v>
      </c>
      <c r="D287" s="2" t="str">
        <f>TEXT(Table35[[#This Row],[Date]],"MMMM")</f>
        <v>April</v>
      </c>
      <c r="E287" s="2" t="str">
        <f>TEXT(Table35[[#This Row],[Date]],"DDDD")</f>
        <v>Friday</v>
      </c>
      <c r="F287" t="s">
        <v>969</v>
      </c>
      <c r="G287">
        <v>1</v>
      </c>
      <c r="H287" s="3">
        <v>6236.37</v>
      </c>
      <c r="I287" t="s">
        <v>20</v>
      </c>
      <c r="J287" t="str">
        <f>INDEX(Product_Table[Product Name],MATCH(Table35[[#This Row],[ProductID]],Product_Table[ProductID],0))</f>
        <v>Maximus UC-13</v>
      </c>
      <c r="K287" t="str">
        <f>INDEX(Product_Table[Category],MATCH(Table35[[#This Row],[ProductID]],Product_Table[ProductID],0))</f>
        <v>Urban</v>
      </c>
      <c r="L287" t="str">
        <f>INDEX(Product_Table[Segment],MATCH(Table35[[#This Row],[ProductID]],Product_Table[ProductID],0))</f>
        <v>Convenience</v>
      </c>
      <c r="M287" s="4">
        <f>INDEX(Product_Table[ManufacturerID],MATCH(Table35[[#This Row],[ProductID]],Product_Table[ProductID],0))</f>
        <v>7</v>
      </c>
      <c r="N287" s="4" t="str">
        <f>INDEX(Manufacturer_Table[Manufacturer Name],MATCH(Table35[[#This Row],[ManufacturerID]],Manufacturer_Table[ManufacturerID],0))</f>
        <v>VanArsdel</v>
      </c>
      <c r="O287" s="4" t="str">
        <f>INDEX(Location_Table[State],MATCH(Table35[[#This Row],[Zip]],Location_Table[Zip],0))</f>
        <v>Ontario</v>
      </c>
    </row>
    <row r="288" spans="1:15" x14ac:dyDescent="0.3">
      <c r="A288">
        <v>407</v>
      </c>
      <c r="B288" s="2">
        <v>42118</v>
      </c>
      <c r="C288" s="2" t="str">
        <f>TEXT(Table35[[#This Row],[Date]],"YYYY")</f>
        <v>2015</v>
      </c>
      <c r="D288" s="2" t="str">
        <f>TEXT(Table35[[#This Row],[Date]],"MMMM")</f>
        <v>April</v>
      </c>
      <c r="E288" s="2" t="str">
        <f>TEXT(Table35[[#This Row],[Date]],"DDDD")</f>
        <v>Friday</v>
      </c>
      <c r="F288" t="s">
        <v>973</v>
      </c>
      <c r="G288">
        <v>1</v>
      </c>
      <c r="H288" s="3">
        <v>20505.87</v>
      </c>
      <c r="I288" t="s">
        <v>20</v>
      </c>
      <c r="J288" t="str">
        <f>INDEX(Product_Table[Product Name],MATCH(Table35[[#This Row],[ProductID]],Product_Table[ProductID],0))</f>
        <v>Maximus UM-12</v>
      </c>
      <c r="K288" t="str">
        <f>INDEX(Product_Table[Category],MATCH(Table35[[#This Row],[ProductID]],Product_Table[ProductID],0))</f>
        <v>Urban</v>
      </c>
      <c r="L288" t="str">
        <f>INDEX(Product_Table[Segment],MATCH(Table35[[#This Row],[ProductID]],Product_Table[ProductID],0))</f>
        <v>Moderation</v>
      </c>
      <c r="M288" s="4">
        <f>INDEX(Product_Table[ManufacturerID],MATCH(Table35[[#This Row],[ProductID]],Product_Table[ProductID],0))</f>
        <v>7</v>
      </c>
      <c r="N288" s="4" t="str">
        <f>INDEX(Manufacturer_Table[Manufacturer Name],MATCH(Table35[[#This Row],[ManufacturerID]],Manufacturer_Table[ManufacturerID],0))</f>
        <v>VanArsdel</v>
      </c>
      <c r="O288" s="4" t="str">
        <f>INDEX(Location_Table[State],MATCH(Table35[[#This Row],[Zip]],Location_Table[Zip],0))</f>
        <v>Ontario</v>
      </c>
    </row>
    <row r="289" spans="1:15" x14ac:dyDescent="0.3">
      <c r="A289">
        <v>907</v>
      </c>
      <c r="B289" s="2">
        <v>42054</v>
      </c>
      <c r="C289" s="2" t="str">
        <f>TEXT(Table35[[#This Row],[Date]],"YYYY")</f>
        <v>2015</v>
      </c>
      <c r="D289" s="2" t="str">
        <f>TEXT(Table35[[#This Row],[Date]],"MMMM")</f>
        <v>February</v>
      </c>
      <c r="E289" s="2" t="str">
        <f>TEXT(Table35[[#This Row],[Date]],"DDDD")</f>
        <v>Thursday</v>
      </c>
      <c r="F289" t="s">
        <v>840</v>
      </c>
      <c r="G289">
        <v>1</v>
      </c>
      <c r="H289" s="3">
        <v>7307.37</v>
      </c>
      <c r="I289" t="s">
        <v>20</v>
      </c>
      <c r="J289" t="str">
        <f>INDEX(Product_Table[Product Name],MATCH(Table35[[#This Row],[ProductID]],Product_Table[ProductID],0))</f>
        <v>Natura UE-16</v>
      </c>
      <c r="K289" t="str">
        <f>INDEX(Product_Table[Category],MATCH(Table35[[#This Row],[ProductID]],Product_Table[ProductID],0))</f>
        <v>Urban</v>
      </c>
      <c r="L289" t="str">
        <f>INDEX(Product_Table[Segment],MATCH(Table35[[#This Row],[ProductID]],Product_Table[ProductID],0))</f>
        <v>Extreme</v>
      </c>
      <c r="M289" s="4">
        <f>INDEX(Product_Table[ManufacturerID],MATCH(Table35[[#This Row],[ProductID]],Product_Table[ProductID],0))</f>
        <v>8</v>
      </c>
      <c r="N289" s="4" t="str">
        <f>INDEX(Manufacturer_Table[Manufacturer Name],MATCH(Table35[[#This Row],[ManufacturerID]],Manufacturer_Table[ManufacturerID],0))</f>
        <v>Natura</v>
      </c>
      <c r="O289" s="4" t="str">
        <f>INDEX(Location_Table[State],MATCH(Table35[[#This Row],[Zip]],Location_Table[Zip],0))</f>
        <v>Ontario</v>
      </c>
    </row>
    <row r="290" spans="1:15" x14ac:dyDescent="0.3">
      <c r="A290">
        <v>183</v>
      </c>
      <c r="B290" s="2">
        <v>42054</v>
      </c>
      <c r="C290" s="2" t="str">
        <f>TEXT(Table35[[#This Row],[Date]],"YYYY")</f>
        <v>2015</v>
      </c>
      <c r="D290" s="2" t="str">
        <f>TEXT(Table35[[#This Row],[Date]],"MMMM")</f>
        <v>February</v>
      </c>
      <c r="E290" s="2" t="str">
        <f>TEXT(Table35[[#This Row],[Date]],"DDDD")</f>
        <v>Thursday</v>
      </c>
      <c r="F290" t="s">
        <v>1219</v>
      </c>
      <c r="G290">
        <v>1</v>
      </c>
      <c r="H290" s="3">
        <v>8694</v>
      </c>
      <c r="I290" t="s">
        <v>20</v>
      </c>
      <c r="J290" t="str">
        <f>INDEX(Product_Table[Product Name],MATCH(Table35[[#This Row],[ProductID]],Product_Table[ProductID],0))</f>
        <v>Abbas UE-11</v>
      </c>
      <c r="K290" t="str">
        <f>INDEX(Product_Table[Category],MATCH(Table35[[#This Row],[ProductID]],Product_Table[ProductID],0))</f>
        <v>Urban</v>
      </c>
      <c r="L290" t="str">
        <f>INDEX(Product_Table[Segment],MATCH(Table35[[#This Row],[ProductID]],Product_Table[ProductID],0))</f>
        <v>Extreme</v>
      </c>
      <c r="M290" s="4">
        <f>INDEX(Product_Table[ManufacturerID],MATCH(Table35[[#This Row],[ProductID]],Product_Table[ProductID],0))</f>
        <v>1</v>
      </c>
      <c r="N290" s="4" t="str">
        <f>INDEX(Manufacturer_Table[Manufacturer Name],MATCH(Table35[[#This Row],[ManufacturerID]],Manufacturer_Table[ManufacturerID],0))</f>
        <v>Abbas</v>
      </c>
      <c r="O290" s="4" t="str">
        <f>INDEX(Location_Table[State],MATCH(Table35[[#This Row],[Zip]],Location_Table[Zip],0))</f>
        <v>Manitoba</v>
      </c>
    </row>
    <row r="291" spans="1:15" x14ac:dyDescent="0.3">
      <c r="A291">
        <v>359</v>
      </c>
      <c r="B291" s="2">
        <v>42054</v>
      </c>
      <c r="C291" s="2" t="str">
        <f>TEXT(Table35[[#This Row],[Date]],"YYYY")</f>
        <v>2015</v>
      </c>
      <c r="D291" s="2" t="str">
        <f>TEXT(Table35[[#This Row],[Date]],"MMMM")</f>
        <v>February</v>
      </c>
      <c r="E291" s="2" t="str">
        <f>TEXT(Table35[[#This Row],[Date]],"DDDD")</f>
        <v>Thursday</v>
      </c>
      <c r="F291" t="s">
        <v>992</v>
      </c>
      <c r="G291">
        <v>1</v>
      </c>
      <c r="H291" s="3">
        <v>13730.85</v>
      </c>
      <c r="I291" t="s">
        <v>20</v>
      </c>
      <c r="J291" t="str">
        <f>INDEX(Product_Table[Product Name],MATCH(Table35[[#This Row],[ProductID]],Product_Table[ProductID],0))</f>
        <v>Fama UE-80</v>
      </c>
      <c r="K291" t="str">
        <f>INDEX(Product_Table[Category],MATCH(Table35[[#This Row],[ProductID]],Product_Table[ProductID],0))</f>
        <v>Urban</v>
      </c>
      <c r="L291" t="str">
        <f>INDEX(Product_Table[Segment],MATCH(Table35[[#This Row],[ProductID]],Product_Table[ProductID],0))</f>
        <v>Extreme</v>
      </c>
      <c r="M291" s="4">
        <f>INDEX(Product_Table[ManufacturerID],MATCH(Table35[[#This Row],[ProductID]],Product_Table[ProductID],0))</f>
        <v>5</v>
      </c>
      <c r="N291" s="4" t="str">
        <f>INDEX(Manufacturer_Table[Manufacturer Name],MATCH(Table35[[#This Row],[ManufacturerID]],Manufacturer_Table[ManufacturerID],0))</f>
        <v>Fama</v>
      </c>
      <c r="O291" s="4" t="str">
        <f>INDEX(Location_Table[State],MATCH(Table35[[#This Row],[Zip]],Location_Table[Zip],0))</f>
        <v>Ontario</v>
      </c>
    </row>
    <row r="292" spans="1:15" x14ac:dyDescent="0.3">
      <c r="A292">
        <v>1060</v>
      </c>
      <c r="B292" s="2">
        <v>42064</v>
      </c>
      <c r="C292" s="2" t="str">
        <f>TEXT(Table35[[#This Row],[Date]],"YYYY")</f>
        <v>2015</v>
      </c>
      <c r="D292" s="2" t="str">
        <f>TEXT(Table35[[#This Row],[Date]],"MMMM")</f>
        <v>March</v>
      </c>
      <c r="E292" s="2" t="str">
        <f>TEXT(Table35[[#This Row],[Date]],"DDDD")</f>
        <v>Sunday</v>
      </c>
      <c r="F292" t="s">
        <v>945</v>
      </c>
      <c r="G292">
        <v>1</v>
      </c>
      <c r="H292" s="3">
        <v>1952.37</v>
      </c>
      <c r="I292" t="s">
        <v>20</v>
      </c>
      <c r="J292" t="str">
        <f>INDEX(Product_Table[Product Name],MATCH(Table35[[#This Row],[ProductID]],Product_Table[ProductID],0))</f>
        <v>Pirum RP-06</v>
      </c>
      <c r="K292" t="str">
        <f>INDEX(Product_Table[Category],MATCH(Table35[[#This Row],[ProductID]],Product_Table[ProductID],0))</f>
        <v>Rural</v>
      </c>
      <c r="L292" t="str">
        <f>INDEX(Product_Table[Segment],MATCH(Table35[[#This Row],[ProductID]],Product_Table[ProductID],0))</f>
        <v>Productivity</v>
      </c>
      <c r="M292" s="4">
        <f>INDEX(Product_Table[ManufacturerID],MATCH(Table35[[#This Row],[ProductID]],Product_Table[ProductID],0))</f>
        <v>10</v>
      </c>
      <c r="N292" s="4" t="str">
        <f>INDEX(Manufacturer_Table[Manufacturer Name],MATCH(Table35[[#This Row],[ManufacturerID]],Manufacturer_Table[ManufacturerID],0))</f>
        <v>Pirum</v>
      </c>
      <c r="O292" s="4" t="str">
        <f>INDEX(Location_Table[State],MATCH(Table35[[#This Row],[Zip]],Location_Table[Zip],0))</f>
        <v>Ontario</v>
      </c>
    </row>
    <row r="293" spans="1:15" x14ac:dyDescent="0.3">
      <c r="A293">
        <v>1137</v>
      </c>
      <c r="B293" s="2">
        <v>42064</v>
      </c>
      <c r="C293" s="2" t="str">
        <f>TEXT(Table35[[#This Row],[Date]],"YYYY")</f>
        <v>2015</v>
      </c>
      <c r="D293" s="2" t="str">
        <f>TEXT(Table35[[#This Row],[Date]],"MMMM")</f>
        <v>March</v>
      </c>
      <c r="E293" s="2" t="str">
        <f>TEXT(Table35[[#This Row],[Date]],"DDDD")</f>
        <v>Sunday</v>
      </c>
      <c r="F293" t="s">
        <v>687</v>
      </c>
      <c r="G293">
        <v>1</v>
      </c>
      <c r="H293" s="3">
        <v>8693.3700000000008</v>
      </c>
      <c r="I293" t="s">
        <v>20</v>
      </c>
      <c r="J293" t="str">
        <f>INDEX(Product_Table[Product Name],MATCH(Table35[[#This Row],[ProductID]],Product_Table[ProductID],0))</f>
        <v>Pirum UM-14</v>
      </c>
      <c r="K293" t="str">
        <f>INDEX(Product_Table[Category],MATCH(Table35[[#This Row],[ProductID]],Product_Table[ProductID],0))</f>
        <v>Urban</v>
      </c>
      <c r="L293" t="str">
        <f>INDEX(Product_Table[Segment],MATCH(Table35[[#This Row],[ProductID]],Product_Table[ProductID],0))</f>
        <v>Moderation</v>
      </c>
      <c r="M293" s="4">
        <f>INDEX(Product_Table[ManufacturerID],MATCH(Table35[[#This Row],[ProductID]],Product_Table[ProductID],0))</f>
        <v>10</v>
      </c>
      <c r="N293" s="4" t="str">
        <f>INDEX(Manufacturer_Table[Manufacturer Name],MATCH(Table35[[#This Row],[ManufacturerID]],Manufacturer_Table[ManufacturerID],0))</f>
        <v>Pirum</v>
      </c>
      <c r="O293" s="4" t="str">
        <f>INDEX(Location_Table[State],MATCH(Table35[[#This Row],[Zip]],Location_Table[Zip],0))</f>
        <v>Ontario</v>
      </c>
    </row>
    <row r="294" spans="1:15" x14ac:dyDescent="0.3">
      <c r="A294">
        <v>1180</v>
      </c>
      <c r="B294" s="2">
        <v>42064</v>
      </c>
      <c r="C294" s="2" t="str">
        <f>TEXT(Table35[[#This Row],[Date]],"YYYY")</f>
        <v>2015</v>
      </c>
      <c r="D294" s="2" t="str">
        <f>TEXT(Table35[[#This Row],[Date]],"MMMM")</f>
        <v>March</v>
      </c>
      <c r="E294" s="2" t="str">
        <f>TEXT(Table35[[#This Row],[Date]],"DDDD")</f>
        <v>Sunday</v>
      </c>
      <c r="F294" t="s">
        <v>685</v>
      </c>
      <c r="G294">
        <v>1</v>
      </c>
      <c r="H294" s="3">
        <v>6299.37</v>
      </c>
      <c r="I294" t="s">
        <v>20</v>
      </c>
      <c r="J294" t="str">
        <f>INDEX(Product_Table[Product Name],MATCH(Table35[[#This Row],[ProductID]],Product_Table[ProductID],0))</f>
        <v>Pirum UE-16</v>
      </c>
      <c r="K294" t="str">
        <f>INDEX(Product_Table[Category],MATCH(Table35[[#This Row],[ProductID]],Product_Table[ProductID],0))</f>
        <v>Urban</v>
      </c>
      <c r="L294" t="str">
        <f>INDEX(Product_Table[Segment],MATCH(Table35[[#This Row],[ProductID]],Product_Table[ProductID],0))</f>
        <v>Extreme</v>
      </c>
      <c r="M294" s="4">
        <f>INDEX(Product_Table[ManufacturerID],MATCH(Table35[[#This Row],[ProductID]],Product_Table[ProductID],0))</f>
        <v>10</v>
      </c>
      <c r="N294" s="4" t="str">
        <f>INDEX(Manufacturer_Table[Manufacturer Name],MATCH(Table35[[#This Row],[ManufacturerID]],Manufacturer_Table[ManufacturerID],0))</f>
        <v>Pirum</v>
      </c>
      <c r="O294" s="4" t="str">
        <f>INDEX(Location_Table[State],MATCH(Table35[[#This Row],[Zip]],Location_Table[Zip],0))</f>
        <v>Ontario</v>
      </c>
    </row>
    <row r="295" spans="1:15" x14ac:dyDescent="0.3">
      <c r="A295">
        <v>2073</v>
      </c>
      <c r="B295" s="2">
        <v>42064</v>
      </c>
      <c r="C295" s="2" t="str">
        <f>TEXT(Table35[[#This Row],[Date]],"YYYY")</f>
        <v>2015</v>
      </c>
      <c r="D295" s="2" t="str">
        <f>TEXT(Table35[[#This Row],[Date]],"MMMM")</f>
        <v>March</v>
      </c>
      <c r="E295" s="2" t="str">
        <f>TEXT(Table35[[#This Row],[Date]],"DDDD")</f>
        <v>Sunday</v>
      </c>
      <c r="F295" t="s">
        <v>836</v>
      </c>
      <c r="G295">
        <v>1</v>
      </c>
      <c r="H295" s="3">
        <v>4535.37</v>
      </c>
      <c r="I295" t="s">
        <v>20</v>
      </c>
      <c r="J295" t="str">
        <f>INDEX(Product_Table[Product Name],MATCH(Table35[[#This Row],[ProductID]],Product_Table[ProductID],0))</f>
        <v>Currus UC-08</v>
      </c>
      <c r="K295" t="str">
        <f>INDEX(Product_Table[Category],MATCH(Table35[[#This Row],[ProductID]],Product_Table[ProductID],0))</f>
        <v>Urban</v>
      </c>
      <c r="L295" t="str">
        <f>INDEX(Product_Table[Segment],MATCH(Table35[[#This Row],[ProductID]],Product_Table[ProductID],0))</f>
        <v>Convenience</v>
      </c>
      <c r="M295" s="4">
        <f>INDEX(Product_Table[ManufacturerID],MATCH(Table35[[#This Row],[ProductID]],Product_Table[ProductID],0))</f>
        <v>4</v>
      </c>
      <c r="N295" s="4" t="str">
        <f>INDEX(Manufacturer_Table[Manufacturer Name],MATCH(Table35[[#This Row],[ManufacturerID]],Manufacturer_Table[ManufacturerID],0))</f>
        <v>Currus</v>
      </c>
      <c r="O295" s="4" t="str">
        <f>INDEX(Location_Table[State],MATCH(Table35[[#This Row],[Zip]],Location_Table[Zip],0))</f>
        <v>Ontario</v>
      </c>
    </row>
    <row r="296" spans="1:15" x14ac:dyDescent="0.3">
      <c r="A296">
        <v>556</v>
      </c>
      <c r="B296" s="2">
        <v>42065</v>
      </c>
      <c r="C296" s="2" t="str">
        <f>TEXT(Table35[[#This Row],[Date]],"YYYY")</f>
        <v>2015</v>
      </c>
      <c r="D296" s="2" t="str">
        <f>TEXT(Table35[[#This Row],[Date]],"MMMM")</f>
        <v>March</v>
      </c>
      <c r="E296" s="2" t="str">
        <f>TEXT(Table35[[#This Row],[Date]],"DDDD")</f>
        <v>Monday</v>
      </c>
      <c r="F296" t="s">
        <v>391</v>
      </c>
      <c r="G296">
        <v>1</v>
      </c>
      <c r="H296" s="3">
        <v>10268.370000000001</v>
      </c>
      <c r="I296" t="s">
        <v>20</v>
      </c>
      <c r="J296" t="str">
        <f>INDEX(Product_Table[Product Name],MATCH(Table35[[#This Row],[ProductID]],Product_Table[ProductID],0))</f>
        <v>Maximus UC-21</v>
      </c>
      <c r="K296" t="str">
        <f>INDEX(Product_Table[Category],MATCH(Table35[[#This Row],[ProductID]],Product_Table[ProductID],0))</f>
        <v>Urban</v>
      </c>
      <c r="L296" t="str">
        <f>INDEX(Product_Table[Segment],MATCH(Table35[[#This Row],[ProductID]],Product_Table[ProductID],0))</f>
        <v>Convenience</v>
      </c>
      <c r="M296" s="4">
        <f>INDEX(Product_Table[ManufacturerID],MATCH(Table35[[#This Row],[ProductID]],Product_Table[ProductID],0))</f>
        <v>7</v>
      </c>
      <c r="N296" s="4" t="str">
        <f>INDEX(Manufacturer_Table[Manufacturer Name],MATCH(Table35[[#This Row],[ManufacturerID]],Manufacturer_Table[ManufacturerID],0))</f>
        <v>VanArsdel</v>
      </c>
      <c r="O296" s="4" t="str">
        <f>INDEX(Location_Table[State],MATCH(Table35[[#This Row],[Zip]],Location_Table[Zip],0))</f>
        <v>Quebec</v>
      </c>
    </row>
    <row r="297" spans="1:15" x14ac:dyDescent="0.3">
      <c r="A297">
        <v>1942</v>
      </c>
      <c r="B297" s="2">
        <v>42065</v>
      </c>
      <c r="C297" s="2" t="str">
        <f>TEXT(Table35[[#This Row],[Date]],"YYYY")</f>
        <v>2015</v>
      </c>
      <c r="D297" s="2" t="str">
        <f>TEXT(Table35[[#This Row],[Date]],"MMMM")</f>
        <v>March</v>
      </c>
      <c r="E297" s="2" t="str">
        <f>TEXT(Table35[[#This Row],[Date]],"DDDD")</f>
        <v>Monday</v>
      </c>
      <c r="F297" t="s">
        <v>1230</v>
      </c>
      <c r="G297">
        <v>1</v>
      </c>
      <c r="H297" s="3">
        <v>1448.37</v>
      </c>
      <c r="I297" t="s">
        <v>20</v>
      </c>
      <c r="J297" t="str">
        <f>INDEX(Product_Table[Product Name],MATCH(Table35[[#This Row],[ProductID]],Product_Table[ProductID],0))</f>
        <v>Currus RP-17</v>
      </c>
      <c r="K297" t="str">
        <f>INDEX(Product_Table[Category],MATCH(Table35[[#This Row],[ProductID]],Product_Table[ProductID],0))</f>
        <v>Rural</v>
      </c>
      <c r="L297" t="str">
        <f>INDEX(Product_Table[Segment],MATCH(Table35[[#This Row],[ProductID]],Product_Table[ProductID],0))</f>
        <v>Productivity</v>
      </c>
      <c r="M297" s="4">
        <f>INDEX(Product_Table[ManufacturerID],MATCH(Table35[[#This Row],[ProductID]],Product_Table[ProductID],0))</f>
        <v>4</v>
      </c>
      <c r="N297" s="4" t="str">
        <f>INDEX(Manufacturer_Table[Manufacturer Name],MATCH(Table35[[#This Row],[ManufacturerID]],Manufacturer_Table[ManufacturerID],0))</f>
        <v>Currus</v>
      </c>
      <c r="O297" s="4" t="str">
        <f>INDEX(Location_Table[State],MATCH(Table35[[#This Row],[Zip]],Location_Table[Zip],0))</f>
        <v>Manitoba</v>
      </c>
    </row>
    <row r="298" spans="1:15" x14ac:dyDescent="0.3">
      <c r="A298">
        <v>559</v>
      </c>
      <c r="B298" s="2">
        <v>42065</v>
      </c>
      <c r="C298" s="2" t="str">
        <f>TEXT(Table35[[#This Row],[Date]],"YYYY")</f>
        <v>2015</v>
      </c>
      <c r="D298" s="2" t="str">
        <f>TEXT(Table35[[#This Row],[Date]],"MMMM")</f>
        <v>March</v>
      </c>
      <c r="E298" s="2" t="str">
        <f>TEXT(Table35[[#This Row],[Date]],"DDDD")</f>
        <v>Monday</v>
      </c>
      <c r="F298" t="s">
        <v>839</v>
      </c>
      <c r="G298">
        <v>1</v>
      </c>
      <c r="H298" s="3">
        <v>7559.37</v>
      </c>
      <c r="I298" t="s">
        <v>20</v>
      </c>
      <c r="J298" t="str">
        <f>INDEX(Product_Table[Product Name],MATCH(Table35[[#This Row],[ProductID]],Product_Table[ProductID],0))</f>
        <v>Maximus UC-24</v>
      </c>
      <c r="K298" t="str">
        <f>INDEX(Product_Table[Category],MATCH(Table35[[#This Row],[ProductID]],Product_Table[ProductID],0))</f>
        <v>Urban</v>
      </c>
      <c r="L298" t="str">
        <f>INDEX(Product_Table[Segment],MATCH(Table35[[#This Row],[ProductID]],Product_Table[ProductID],0))</f>
        <v>Convenience</v>
      </c>
      <c r="M298" s="4">
        <f>INDEX(Product_Table[ManufacturerID],MATCH(Table35[[#This Row],[ProductID]],Product_Table[ProductID],0))</f>
        <v>7</v>
      </c>
      <c r="N298" s="4" t="str">
        <f>INDEX(Manufacturer_Table[Manufacturer Name],MATCH(Table35[[#This Row],[ManufacturerID]],Manufacturer_Table[ManufacturerID],0))</f>
        <v>VanArsdel</v>
      </c>
      <c r="O298" s="4" t="str">
        <f>INDEX(Location_Table[State],MATCH(Table35[[#This Row],[Zip]],Location_Table[Zip],0))</f>
        <v>Ontario</v>
      </c>
    </row>
    <row r="299" spans="1:15" x14ac:dyDescent="0.3">
      <c r="A299">
        <v>1995</v>
      </c>
      <c r="B299" s="2">
        <v>42065</v>
      </c>
      <c r="C299" s="2" t="str">
        <f>TEXT(Table35[[#This Row],[Date]],"YYYY")</f>
        <v>2015</v>
      </c>
      <c r="D299" s="2" t="str">
        <f>TEXT(Table35[[#This Row],[Date]],"MMMM")</f>
        <v>March</v>
      </c>
      <c r="E299" s="2" t="str">
        <f>TEXT(Table35[[#This Row],[Date]],"DDDD")</f>
        <v>Monday</v>
      </c>
      <c r="F299" t="s">
        <v>972</v>
      </c>
      <c r="G299">
        <v>1</v>
      </c>
      <c r="H299" s="3">
        <v>5354.37</v>
      </c>
      <c r="I299" t="s">
        <v>20</v>
      </c>
      <c r="J299" t="str">
        <f>INDEX(Product_Table[Product Name],MATCH(Table35[[#This Row],[ProductID]],Product_Table[ProductID],0))</f>
        <v>Currus UM-02</v>
      </c>
      <c r="K299" t="str">
        <f>INDEX(Product_Table[Category],MATCH(Table35[[#This Row],[ProductID]],Product_Table[ProductID],0))</f>
        <v>Urban</v>
      </c>
      <c r="L299" t="str">
        <f>INDEX(Product_Table[Segment],MATCH(Table35[[#This Row],[ProductID]],Product_Table[ProductID],0))</f>
        <v>Moderation</v>
      </c>
      <c r="M299" s="4">
        <f>INDEX(Product_Table[ManufacturerID],MATCH(Table35[[#This Row],[ProductID]],Product_Table[ProductID],0))</f>
        <v>4</v>
      </c>
      <c r="N299" s="4" t="str">
        <f>INDEX(Manufacturer_Table[Manufacturer Name],MATCH(Table35[[#This Row],[ManufacturerID]],Manufacturer_Table[ManufacturerID],0))</f>
        <v>Currus</v>
      </c>
      <c r="O299" s="4" t="str">
        <f>INDEX(Location_Table[State],MATCH(Table35[[#This Row],[Zip]],Location_Table[Zip],0))</f>
        <v>Ontario</v>
      </c>
    </row>
    <row r="300" spans="1:15" x14ac:dyDescent="0.3">
      <c r="A300">
        <v>1943</v>
      </c>
      <c r="B300" s="2">
        <v>42065</v>
      </c>
      <c r="C300" s="2" t="str">
        <f>TEXT(Table35[[#This Row],[Date]],"YYYY")</f>
        <v>2015</v>
      </c>
      <c r="D300" s="2" t="str">
        <f>TEXT(Table35[[#This Row],[Date]],"MMMM")</f>
        <v>March</v>
      </c>
      <c r="E300" s="2" t="str">
        <f>TEXT(Table35[[#This Row],[Date]],"DDDD")</f>
        <v>Monday</v>
      </c>
      <c r="F300" t="s">
        <v>1230</v>
      </c>
      <c r="G300">
        <v>1</v>
      </c>
      <c r="H300" s="3">
        <v>1448.37</v>
      </c>
      <c r="I300" t="s">
        <v>20</v>
      </c>
      <c r="J300" t="str">
        <f>INDEX(Product_Table[Product Name],MATCH(Table35[[#This Row],[ProductID]],Product_Table[ProductID],0))</f>
        <v>Currus RP-18</v>
      </c>
      <c r="K300" t="str">
        <f>INDEX(Product_Table[Category],MATCH(Table35[[#This Row],[ProductID]],Product_Table[ProductID],0))</f>
        <v>Rural</v>
      </c>
      <c r="L300" t="str">
        <f>INDEX(Product_Table[Segment],MATCH(Table35[[#This Row],[ProductID]],Product_Table[ProductID],0))</f>
        <v>Productivity</v>
      </c>
      <c r="M300" s="4">
        <f>INDEX(Product_Table[ManufacturerID],MATCH(Table35[[#This Row],[ProductID]],Product_Table[ProductID],0))</f>
        <v>4</v>
      </c>
      <c r="N300" s="4" t="str">
        <f>INDEX(Manufacturer_Table[Manufacturer Name],MATCH(Table35[[#This Row],[ManufacturerID]],Manufacturer_Table[ManufacturerID],0))</f>
        <v>Currus</v>
      </c>
      <c r="O300" s="4" t="str">
        <f>INDEX(Location_Table[State],MATCH(Table35[[#This Row],[Zip]],Location_Table[Zip],0))</f>
        <v>Manitoba</v>
      </c>
    </row>
    <row r="301" spans="1:15" x14ac:dyDescent="0.3">
      <c r="A301">
        <v>1466</v>
      </c>
      <c r="B301" s="2">
        <v>42074</v>
      </c>
      <c r="C301" s="2" t="str">
        <f>TEXT(Table35[[#This Row],[Date]],"YYYY")</f>
        <v>2015</v>
      </c>
      <c r="D301" s="2" t="str">
        <f>TEXT(Table35[[#This Row],[Date]],"MMMM")</f>
        <v>March</v>
      </c>
      <c r="E301" s="2" t="str">
        <f>TEXT(Table35[[#This Row],[Date]],"DDDD")</f>
        <v>Wednesday</v>
      </c>
      <c r="F301" t="s">
        <v>954</v>
      </c>
      <c r="G301">
        <v>1</v>
      </c>
      <c r="H301" s="3">
        <v>2802.24</v>
      </c>
      <c r="I301" t="s">
        <v>20</v>
      </c>
      <c r="J301" t="str">
        <f>INDEX(Product_Table[Product Name],MATCH(Table35[[#This Row],[ProductID]],Product_Table[ProductID],0))</f>
        <v>Quibus RP-58</v>
      </c>
      <c r="K301" t="str">
        <f>INDEX(Product_Table[Category],MATCH(Table35[[#This Row],[ProductID]],Product_Table[ProductID],0))</f>
        <v>Rural</v>
      </c>
      <c r="L301" t="str">
        <f>INDEX(Product_Table[Segment],MATCH(Table35[[#This Row],[ProductID]],Product_Table[ProductID],0))</f>
        <v>Productivity</v>
      </c>
      <c r="M301" s="4">
        <f>INDEX(Product_Table[ManufacturerID],MATCH(Table35[[#This Row],[ProductID]],Product_Table[ProductID],0))</f>
        <v>12</v>
      </c>
      <c r="N301" s="4" t="str">
        <f>INDEX(Manufacturer_Table[Manufacturer Name],MATCH(Table35[[#This Row],[ManufacturerID]],Manufacturer_Table[ManufacturerID],0))</f>
        <v>Quibus</v>
      </c>
      <c r="O301" s="4" t="str">
        <f>INDEX(Location_Table[State],MATCH(Table35[[#This Row],[Zip]],Location_Table[Zip],0))</f>
        <v>Ontario</v>
      </c>
    </row>
    <row r="302" spans="1:15" x14ac:dyDescent="0.3">
      <c r="A302">
        <v>478</v>
      </c>
      <c r="B302" s="2">
        <v>42074</v>
      </c>
      <c r="C302" s="2" t="str">
        <f>TEXT(Table35[[#This Row],[Date]],"YYYY")</f>
        <v>2015</v>
      </c>
      <c r="D302" s="2" t="str">
        <f>TEXT(Table35[[#This Row],[Date]],"MMMM")</f>
        <v>March</v>
      </c>
      <c r="E302" s="2" t="str">
        <f>TEXT(Table35[[#This Row],[Date]],"DDDD")</f>
        <v>Wednesday</v>
      </c>
      <c r="F302" t="s">
        <v>945</v>
      </c>
      <c r="G302">
        <v>1</v>
      </c>
      <c r="H302" s="3">
        <v>17009.37</v>
      </c>
      <c r="I302" t="s">
        <v>20</v>
      </c>
      <c r="J302" t="str">
        <f>INDEX(Product_Table[Product Name],MATCH(Table35[[#This Row],[ProductID]],Product_Table[ProductID],0))</f>
        <v>Maximus UM-83</v>
      </c>
      <c r="K302" t="str">
        <f>INDEX(Product_Table[Category],MATCH(Table35[[#This Row],[ProductID]],Product_Table[ProductID],0))</f>
        <v>Urban</v>
      </c>
      <c r="L302" t="str">
        <f>INDEX(Product_Table[Segment],MATCH(Table35[[#This Row],[ProductID]],Product_Table[ProductID],0))</f>
        <v>Moderation</v>
      </c>
      <c r="M302" s="4">
        <f>INDEX(Product_Table[ManufacturerID],MATCH(Table35[[#This Row],[ProductID]],Product_Table[ProductID],0))</f>
        <v>7</v>
      </c>
      <c r="N302" s="4" t="str">
        <f>INDEX(Manufacturer_Table[Manufacturer Name],MATCH(Table35[[#This Row],[ManufacturerID]],Manufacturer_Table[ManufacturerID],0))</f>
        <v>VanArsdel</v>
      </c>
      <c r="O302" s="4" t="str">
        <f>INDEX(Location_Table[State],MATCH(Table35[[#This Row],[Zip]],Location_Table[Zip],0))</f>
        <v>Ontario</v>
      </c>
    </row>
    <row r="303" spans="1:15" x14ac:dyDescent="0.3">
      <c r="A303">
        <v>2388</v>
      </c>
      <c r="B303" s="2">
        <v>42074</v>
      </c>
      <c r="C303" s="2" t="str">
        <f>TEXT(Table35[[#This Row],[Date]],"YYYY")</f>
        <v>2015</v>
      </c>
      <c r="D303" s="2" t="str">
        <f>TEXT(Table35[[#This Row],[Date]],"MMMM")</f>
        <v>March</v>
      </c>
      <c r="E303" s="2" t="str">
        <f>TEXT(Table35[[#This Row],[Date]],"DDDD")</f>
        <v>Wednesday</v>
      </c>
      <c r="F303" t="s">
        <v>960</v>
      </c>
      <c r="G303">
        <v>1</v>
      </c>
      <c r="H303" s="3">
        <v>4157.37</v>
      </c>
      <c r="I303" t="s">
        <v>20</v>
      </c>
      <c r="J303" t="str">
        <f>INDEX(Product_Table[Product Name],MATCH(Table35[[#This Row],[ProductID]],Product_Table[ProductID],0))</f>
        <v>Aliqui UC-36</v>
      </c>
      <c r="K303" t="str">
        <f>INDEX(Product_Table[Category],MATCH(Table35[[#This Row],[ProductID]],Product_Table[ProductID],0))</f>
        <v>Urban</v>
      </c>
      <c r="L303" t="str">
        <f>INDEX(Product_Table[Segment],MATCH(Table35[[#This Row],[ProductID]],Product_Table[ProductID],0))</f>
        <v>Convenience</v>
      </c>
      <c r="M303" s="4">
        <f>INDEX(Product_Table[ManufacturerID],MATCH(Table35[[#This Row],[ProductID]],Product_Table[ProductID],0))</f>
        <v>2</v>
      </c>
      <c r="N303" s="4" t="str">
        <f>INDEX(Manufacturer_Table[Manufacturer Name],MATCH(Table35[[#This Row],[ManufacturerID]],Manufacturer_Table[ManufacturerID],0))</f>
        <v>Aliqui</v>
      </c>
      <c r="O303" s="4" t="str">
        <f>INDEX(Location_Table[State],MATCH(Table35[[#This Row],[Zip]],Location_Table[Zip],0))</f>
        <v>Ontario</v>
      </c>
    </row>
    <row r="304" spans="1:15" x14ac:dyDescent="0.3">
      <c r="A304">
        <v>2219</v>
      </c>
      <c r="B304" s="2">
        <v>42074</v>
      </c>
      <c r="C304" s="2" t="str">
        <f>TEXT(Table35[[#This Row],[Date]],"YYYY")</f>
        <v>2015</v>
      </c>
      <c r="D304" s="2" t="str">
        <f>TEXT(Table35[[#This Row],[Date]],"MMMM")</f>
        <v>March</v>
      </c>
      <c r="E304" s="2" t="str">
        <f>TEXT(Table35[[#This Row],[Date]],"DDDD")</f>
        <v>Wednesday</v>
      </c>
      <c r="F304" t="s">
        <v>833</v>
      </c>
      <c r="G304">
        <v>1</v>
      </c>
      <c r="H304" s="3">
        <v>1763.37</v>
      </c>
      <c r="I304" t="s">
        <v>20</v>
      </c>
      <c r="J304" t="str">
        <f>INDEX(Product_Table[Product Name],MATCH(Table35[[#This Row],[ProductID]],Product_Table[ProductID],0))</f>
        <v>Aliqui RP-16</v>
      </c>
      <c r="K304" t="str">
        <f>INDEX(Product_Table[Category],MATCH(Table35[[#This Row],[ProductID]],Product_Table[ProductID],0))</f>
        <v>Rural</v>
      </c>
      <c r="L304" t="str">
        <f>INDEX(Product_Table[Segment],MATCH(Table35[[#This Row],[ProductID]],Product_Table[ProductID],0))</f>
        <v>Productivity</v>
      </c>
      <c r="M304" s="4">
        <f>INDEX(Product_Table[ManufacturerID],MATCH(Table35[[#This Row],[ProductID]],Product_Table[ProductID],0))</f>
        <v>2</v>
      </c>
      <c r="N304" s="4" t="str">
        <f>INDEX(Manufacturer_Table[Manufacturer Name],MATCH(Table35[[#This Row],[ManufacturerID]],Manufacturer_Table[ManufacturerID],0))</f>
        <v>Aliqui</v>
      </c>
      <c r="O304" s="4" t="str">
        <f>INDEX(Location_Table[State],MATCH(Table35[[#This Row],[Zip]],Location_Table[Zip],0))</f>
        <v>Ontario</v>
      </c>
    </row>
    <row r="305" spans="1:15" x14ac:dyDescent="0.3">
      <c r="A305">
        <v>1226</v>
      </c>
      <c r="B305" s="2">
        <v>42075</v>
      </c>
      <c r="C305" s="2" t="str">
        <f>TEXT(Table35[[#This Row],[Date]],"YYYY")</f>
        <v>2015</v>
      </c>
      <c r="D305" s="2" t="str">
        <f>TEXT(Table35[[#This Row],[Date]],"MMMM")</f>
        <v>March</v>
      </c>
      <c r="E305" s="2" t="str">
        <f>TEXT(Table35[[#This Row],[Date]],"DDDD")</f>
        <v>Thursday</v>
      </c>
      <c r="F305" t="s">
        <v>685</v>
      </c>
      <c r="G305">
        <v>1</v>
      </c>
      <c r="H305" s="3">
        <v>6866.37</v>
      </c>
      <c r="I305" t="s">
        <v>20</v>
      </c>
      <c r="J305" t="str">
        <f>INDEX(Product_Table[Product Name],MATCH(Table35[[#This Row],[ProductID]],Product_Table[ProductID],0))</f>
        <v>Pirum UC-28</v>
      </c>
      <c r="K305" t="str">
        <f>INDEX(Product_Table[Category],MATCH(Table35[[#This Row],[ProductID]],Product_Table[ProductID],0))</f>
        <v>Urban</v>
      </c>
      <c r="L305" t="str">
        <f>INDEX(Product_Table[Segment],MATCH(Table35[[#This Row],[ProductID]],Product_Table[ProductID],0))</f>
        <v>Convenience</v>
      </c>
      <c r="M305" s="4">
        <f>INDEX(Product_Table[ManufacturerID],MATCH(Table35[[#This Row],[ProductID]],Product_Table[ProductID],0))</f>
        <v>10</v>
      </c>
      <c r="N305" s="4" t="str">
        <f>INDEX(Manufacturer_Table[Manufacturer Name],MATCH(Table35[[#This Row],[ManufacturerID]],Manufacturer_Table[ManufacturerID],0))</f>
        <v>Pirum</v>
      </c>
      <c r="O305" s="4" t="str">
        <f>INDEX(Location_Table[State],MATCH(Table35[[#This Row],[Zip]],Location_Table[Zip],0))</f>
        <v>Ontario</v>
      </c>
    </row>
    <row r="306" spans="1:15" x14ac:dyDescent="0.3">
      <c r="A306">
        <v>1137</v>
      </c>
      <c r="B306" s="2">
        <v>42075</v>
      </c>
      <c r="C306" s="2" t="str">
        <f>TEXT(Table35[[#This Row],[Date]],"YYYY")</f>
        <v>2015</v>
      </c>
      <c r="D306" s="2" t="str">
        <f>TEXT(Table35[[#This Row],[Date]],"MMMM")</f>
        <v>March</v>
      </c>
      <c r="E306" s="2" t="str">
        <f>TEXT(Table35[[#This Row],[Date]],"DDDD")</f>
        <v>Thursday</v>
      </c>
      <c r="F306" t="s">
        <v>391</v>
      </c>
      <c r="G306">
        <v>1</v>
      </c>
      <c r="H306" s="3">
        <v>8945.3700000000008</v>
      </c>
      <c r="I306" t="s">
        <v>20</v>
      </c>
      <c r="J306" t="str">
        <f>INDEX(Product_Table[Product Name],MATCH(Table35[[#This Row],[ProductID]],Product_Table[ProductID],0))</f>
        <v>Pirum UM-14</v>
      </c>
      <c r="K306" t="str">
        <f>INDEX(Product_Table[Category],MATCH(Table35[[#This Row],[ProductID]],Product_Table[ProductID],0))</f>
        <v>Urban</v>
      </c>
      <c r="L306" t="str">
        <f>INDEX(Product_Table[Segment],MATCH(Table35[[#This Row],[ProductID]],Product_Table[ProductID],0))</f>
        <v>Moderation</v>
      </c>
      <c r="M306" s="4">
        <f>INDEX(Product_Table[ManufacturerID],MATCH(Table35[[#This Row],[ProductID]],Product_Table[ProductID],0))</f>
        <v>10</v>
      </c>
      <c r="N306" s="4" t="str">
        <f>INDEX(Manufacturer_Table[Manufacturer Name],MATCH(Table35[[#This Row],[ManufacturerID]],Manufacturer_Table[ManufacturerID],0))</f>
        <v>Pirum</v>
      </c>
      <c r="O306" s="4" t="str">
        <f>INDEX(Location_Table[State],MATCH(Table35[[#This Row],[Zip]],Location_Table[Zip],0))</f>
        <v>Quebec</v>
      </c>
    </row>
    <row r="307" spans="1:15" x14ac:dyDescent="0.3">
      <c r="A307">
        <v>636</v>
      </c>
      <c r="B307" s="2">
        <v>42182</v>
      </c>
      <c r="C307" s="2" t="str">
        <f>TEXT(Table35[[#This Row],[Date]],"YYYY")</f>
        <v>2015</v>
      </c>
      <c r="D307" s="2" t="str">
        <f>TEXT(Table35[[#This Row],[Date]],"MMMM")</f>
        <v>June</v>
      </c>
      <c r="E307" s="2" t="str">
        <f>TEXT(Table35[[#This Row],[Date]],"DDDD")</f>
        <v>Saturday</v>
      </c>
      <c r="F307" t="s">
        <v>429</v>
      </c>
      <c r="G307">
        <v>1</v>
      </c>
      <c r="H307" s="3">
        <v>10583.37</v>
      </c>
      <c r="I307" t="s">
        <v>20</v>
      </c>
      <c r="J307" t="str">
        <f>INDEX(Product_Table[Product Name],MATCH(Table35[[#This Row],[ProductID]],Product_Table[ProductID],0))</f>
        <v>Maximus UC-01</v>
      </c>
      <c r="K307" t="str">
        <f>INDEX(Product_Table[Category],MATCH(Table35[[#This Row],[ProductID]],Product_Table[ProductID],0))</f>
        <v>Urban</v>
      </c>
      <c r="L307" t="str">
        <f>INDEX(Product_Table[Segment],MATCH(Table35[[#This Row],[ProductID]],Product_Table[ProductID],0))</f>
        <v>Convenience</v>
      </c>
      <c r="M307" s="4">
        <f>INDEX(Product_Table[ManufacturerID],MATCH(Table35[[#This Row],[ProductID]],Product_Table[ProductID],0))</f>
        <v>7</v>
      </c>
      <c r="N307" s="4" t="str">
        <f>INDEX(Manufacturer_Table[Manufacturer Name],MATCH(Table35[[#This Row],[ManufacturerID]],Manufacturer_Table[ManufacturerID],0))</f>
        <v>VanArsdel</v>
      </c>
      <c r="O307" s="4" t="str">
        <f>INDEX(Location_Table[State],MATCH(Table35[[#This Row],[Zip]],Location_Table[Zip],0))</f>
        <v>Quebec</v>
      </c>
    </row>
    <row r="308" spans="1:15" x14ac:dyDescent="0.3">
      <c r="A308">
        <v>487</v>
      </c>
      <c r="B308" s="2">
        <v>42182</v>
      </c>
      <c r="C308" s="2" t="str">
        <f>TEXT(Table35[[#This Row],[Date]],"YYYY")</f>
        <v>2015</v>
      </c>
      <c r="D308" s="2" t="str">
        <f>TEXT(Table35[[#This Row],[Date]],"MMMM")</f>
        <v>June</v>
      </c>
      <c r="E308" s="2" t="str">
        <f>TEXT(Table35[[#This Row],[Date]],"DDDD")</f>
        <v>Saturday</v>
      </c>
      <c r="F308" t="s">
        <v>1230</v>
      </c>
      <c r="G308">
        <v>1</v>
      </c>
      <c r="H308" s="3">
        <v>13229.37</v>
      </c>
      <c r="I308" t="s">
        <v>20</v>
      </c>
      <c r="J308" t="str">
        <f>INDEX(Product_Table[Product Name],MATCH(Table35[[#This Row],[ProductID]],Product_Table[ProductID],0))</f>
        <v>Maximus UM-92</v>
      </c>
      <c r="K308" t="str">
        <f>INDEX(Product_Table[Category],MATCH(Table35[[#This Row],[ProductID]],Product_Table[ProductID],0))</f>
        <v>Urban</v>
      </c>
      <c r="L308" t="str">
        <f>INDEX(Product_Table[Segment],MATCH(Table35[[#This Row],[ProductID]],Product_Table[ProductID],0))</f>
        <v>Moderation</v>
      </c>
      <c r="M308" s="4">
        <f>INDEX(Product_Table[ManufacturerID],MATCH(Table35[[#This Row],[ProductID]],Product_Table[ProductID],0))</f>
        <v>7</v>
      </c>
      <c r="N308" s="4" t="str">
        <f>INDEX(Manufacturer_Table[Manufacturer Name],MATCH(Table35[[#This Row],[ManufacturerID]],Manufacturer_Table[ManufacturerID],0))</f>
        <v>VanArsdel</v>
      </c>
      <c r="O308" s="4" t="str">
        <f>INDEX(Location_Table[State],MATCH(Table35[[#This Row],[Zip]],Location_Table[Zip],0))</f>
        <v>Manitoba</v>
      </c>
    </row>
    <row r="309" spans="1:15" x14ac:dyDescent="0.3">
      <c r="A309">
        <v>1722</v>
      </c>
      <c r="B309" s="2">
        <v>42185</v>
      </c>
      <c r="C309" s="2" t="str">
        <f>TEXT(Table35[[#This Row],[Date]],"YYYY")</f>
        <v>2015</v>
      </c>
      <c r="D309" s="2" t="str">
        <f>TEXT(Table35[[#This Row],[Date]],"MMMM")</f>
        <v>June</v>
      </c>
      <c r="E309" s="2" t="str">
        <f>TEXT(Table35[[#This Row],[Date]],"DDDD")</f>
        <v>Tuesday</v>
      </c>
      <c r="F309" t="s">
        <v>984</v>
      </c>
      <c r="G309">
        <v>1</v>
      </c>
      <c r="H309" s="3">
        <v>1038.8699999999999</v>
      </c>
      <c r="I309" t="s">
        <v>20</v>
      </c>
      <c r="J309" t="str">
        <f>INDEX(Product_Table[Product Name],MATCH(Table35[[#This Row],[ProductID]],Product_Table[ProductID],0))</f>
        <v>Salvus YY-33</v>
      </c>
      <c r="K309" t="str">
        <f>INDEX(Product_Table[Category],MATCH(Table35[[#This Row],[ProductID]],Product_Table[ProductID],0))</f>
        <v>Youth</v>
      </c>
      <c r="L309" t="str">
        <f>INDEX(Product_Table[Segment],MATCH(Table35[[#This Row],[ProductID]],Product_Table[ProductID],0))</f>
        <v>Youth</v>
      </c>
      <c r="M309" s="4">
        <f>INDEX(Product_Table[ManufacturerID],MATCH(Table35[[#This Row],[ProductID]],Product_Table[ProductID],0))</f>
        <v>13</v>
      </c>
      <c r="N309" s="4" t="str">
        <f>INDEX(Manufacturer_Table[Manufacturer Name],MATCH(Table35[[#This Row],[ManufacturerID]],Manufacturer_Table[ManufacturerID],0))</f>
        <v>Salvus</v>
      </c>
      <c r="O309" s="4" t="str">
        <f>INDEX(Location_Table[State],MATCH(Table35[[#This Row],[Zip]],Location_Table[Zip],0))</f>
        <v>Ontario</v>
      </c>
    </row>
    <row r="310" spans="1:15" x14ac:dyDescent="0.3">
      <c r="A310">
        <v>1304</v>
      </c>
      <c r="B310" s="2">
        <v>42113</v>
      </c>
      <c r="C310" s="2" t="str">
        <f>TEXT(Table35[[#This Row],[Date]],"YYYY")</f>
        <v>2015</v>
      </c>
      <c r="D310" s="2" t="str">
        <f>TEXT(Table35[[#This Row],[Date]],"MMMM")</f>
        <v>April</v>
      </c>
      <c r="E310" s="2" t="str">
        <f>TEXT(Table35[[#This Row],[Date]],"DDDD")</f>
        <v>Sunday</v>
      </c>
      <c r="F310" t="s">
        <v>972</v>
      </c>
      <c r="G310">
        <v>1</v>
      </c>
      <c r="H310" s="3">
        <v>4787.37</v>
      </c>
      <c r="I310" t="s">
        <v>20</v>
      </c>
      <c r="J310" t="str">
        <f>INDEX(Product_Table[Product Name],MATCH(Table35[[#This Row],[ProductID]],Product_Table[ProductID],0))</f>
        <v>Quibus MA-40</v>
      </c>
      <c r="K310" t="str">
        <f>INDEX(Product_Table[Category],MATCH(Table35[[#This Row],[ProductID]],Product_Table[ProductID],0))</f>
        <v>Mix</v>
      </c>
      <c r="L310" t="str">
        <f>INDEX(Product_Table[Segment],MATCH(Table35[[#This Row],[ProductID]],Product_Table[ProductID],0))</f>
        <v>All Season</v>
      </c>
      <c r="M310" s="4">
        <f>INDEX(Product_Table[ManufacturerID],MATCH(Table35[[#This Row],[ProductID]],Product_Table[ProductID],0))</f>
        <v>12</v>
      </c>
      <c r="N310" s="4" t="str">
        <f>INDEX(Manufacturer_Table[Manufacturer Name],MATCH(Table35[[#This Row],[ManufacturerID]],Manufacturer_Table[ManufacturerID],0))</f>
        <v>Quibus</v>
      </c>
      <c r="O310" s="4" t="str">
        <f>INDEX(Location_Table[State],MATCH(Table35[[#This Row],[Zip]],Location_Table[Zip],0))</f>
        <v>Ontario</v>
      </c>
    </row>
    <row r="311" spans="1:15" x14ac:dyDescent="0.3">
      <c r="A311">
        <v>1171</v>
      </c>
      <c r="B311" s="2">
        <v>42113</v>
      </c>
      <c r="C311" s="2" t="str">
        <f>TEXT(Table35[[#This Row],[Date]],"YYYY")</f>
        <v>2015</v>
      </c>
      <c r="D311" s="2" t="str">
        <f>TEXT(Table35[[#This Row],[Date]],"MMMM")</f>
        <v>April</v>
      </c>
      <c r="E311" s="2" t="str">
        <f>TEXT(Table35[[#This Row],[Date]],"DDDD")</f>
        <v>Sunday</v>
      </c>
      <c r="F311" t="s">
        <v>960</v>
      </c>
      <c r="G311">
        <v>1</v>
      </c>
      <c r="H311" s="3">
        <v>4283.37</v>
      </c>
      <c r="I311" t="s">
        <v>20</v>
      </c>
      <c r="J311" t="str">
        <f>INDEX(Product_Table[Product Name],MATCH(Table35[[#This Row],[ProductID]],Product_Table[ProductID],0))</f>
        <v>Pirum UE-07</v>
      </c>
      <c r="K311" t="str">
        <f>INDEX(Product_Table[Category],MATCH(Table35[[#This Row],[ProductID]],Product_Table[ProductID],0))</f>
        <v>Urban</v>
      </c>
      <c r="L311" t="str">
        <f>INDEX(Product_Table[Segment],MATCH(Table35[[#This Row],[ProductID]],Product_Table[ProductID],0))</f>
        <v>Extreme</v>
      </c>
      <c r="M311" s="4">
        <f>INDEX(Product_Table[ManufacturerID],MATCH(Table35[[#This Row],[ProductID]],Product_Table[ProductID],0))</f>
        <v>10</v>
      </c>
      <c r="N311" s="4" t="str">
        <f>INDEX(Manufacturer_Table[Manufacturer Name],MATCH(Table35[[#This Row],[ManufacturerID]],Manufacturer_Table[ManufacturerID],0))</f>
        <v>Pirum</v>
      </c>
      <c r="O311" s="4" t="str">
        <f>INDEX(Location_Table[State],MATCH(Table35[[#This Row],[Zip]],Location_Table[Zip],0))</f>
        <v>Ontario</v>
      </c>
    </row>
    <row r="312" spans="1:15" x14ac:dyDescent="0.3">
      <c r="A312">
        <v>1180</v>
      </c>
      <c r="B312" s="2">
        <v>42113</v>
      </c>
      <c r="C312" s="2" t="str">
        <f>TEXT(Table35[[#This Row],[Date]],"YYYY")</f>
        <v>2015</v>
      </c>
      <c r="D312" s="2" t="str">
        <f>TEXT(Table35[[#This Row],[Date]],"MMMM")</f>
        <v>April</v>
      </c>
      <c r="E312" s="2" t="str">
        <f>TEXT(Table35[[#This Row],[Date]],"DDDD")</f>
        <v>Sunday</v>
      </c>
      <c r="F312" t="s">
        <v>962</v>
      </c>
      <c r="G312">
        <v>1</v>
      </c>
      <c r="H312" s="3">
        <v>6173.37</v>
      </c>
      <c r="I312" t="s">
        <v>20</v>
      </c>
      <c r="J312" t="str">
        <f>INDEX(Product_Table[Product Name],MATCH(Table35[[#This Row],[ProductID]],Product_Table[ProductID],0))</f>
        <v>Pirum UE-16</v>
      </c>
      <c r="K312" t="str">
        <f>INDEX(Product_Table[Category],MATCH(Table35[[#This Row],[ProductID]],Product_Table[ProductID],0))</f>
        <v>Urban</v>
      </c>
      <c r="L312" t="str">
        <f>INDEX(Product_Table[Segment],MATCH(Table35[[#This Row],[ProductID]],Product_Table[ProductID],0))</f>
        <v>Extreme</v>
      </c>
      <c r="M312" s="4">
        <f>INDEX(Product_Table[ManufacturerID],MATCH(Table35[[#This Row],[ProductID]],Product_Table[ProductID],0))</f>
        <v>10</v>
      </c>
      <c r="N312" s="4" t="str">
        <f>INDEX(Manufacturer_Table[Manufacturer Name],MATCH(Table35[[#This Row],[ManufacturerID]],Manufacturer_Table[ManufacturerID],0))</f>
        <v>Pirum</v>
      </c>
      <c r="O312" s="4" t="str">
        <f>INDEX(Location_Table[State],MATCH(Table35[[#This Row],[Zip]],Location_Table[Zip],0))</f>
        <v>Ontario</v>
      </c>
    </row>
    <row r="313" spans="1:15" x14ac:dyDescent="0.3">
      <c r="A313">
        <v>1987</v>
      </c>
      <c r="B313" s="2">
        <v>42113</v>
      </c>
      <c r="C313" s="2" t="str">
        <f>TEXT(Table35[[#This Row],[Date]],"YYYY")</f>
        <v>2015</v>
      </c>
      <c r="D313" s="2" t="str">
        <f>TEXT(Table35[[#This Row],[Date]],"MMMM")</f>
        <v>April</v>
      </c>
      <c r="E313" s="2" t="str">
        <f>TEXT(Table35[[#This Row],[Date]],"DDDD")</f>
        <v>Sunday</v>
      </c>
      <c r="F313" t="s">
        <v>983</v>
      </c>
      <c r="G313">
        <v>1</v>
      </c>
      <c r="H313" s="3">
        <v>2204.37</v>
      </c>
      <c r="I313" t="s">
        <v>20</v>
      </c>
      <c r="J313" t="str">
        <f>INDEX(Product_Table[Product Name],MATCH(Table35[[#This Row],[ProductID]],Product_Table[ProductID],0))</f>
        <v>Currus RS-06</v>
      </c>
      <c r="K313" t="str">
        <f>INDEX(Product_Table[Category],MATCH(Table35[[#This Row],[ProductID]],Product_Table[ProductID],0))</f>
        <v>Rural</v>
      </c>
      <c r="L313" t="str">
        <f>INDEX(Product_Table[Segment],MATCH(Table35[[#This Row],[ProductID]],Product_Table[ProductID],0))</f>
        <v>Select</v>
      </c>
      <c r="M313" s="4">
        <f>INDEX(Product_Table[ManufacturerID],MATCH(Table35[[#This Row],[ProductID]],Product_Table[ProductID],0))</f>
        <v>4</v>
      </c>
      <c r="N313" s="4" t="str">
        <f>INDEX(Manufacturer_Table[Manufacturer Name],MATCH(Table35[[#This Row],[ManufacturerID]],Manufacturer_Table[ManufacturerID],0))</f>
        <v>Currus</v>
      </c>
      <c r="O313" s="4" t="str">
        <f>INDEX(Location_Table[State],MATCH(Table35[[#This Row],[Zip]],Location_Table[Zip],0))</f>
        <v>Ontario</v>
      </c>
    </row>
    <row r="314" spans="1:15" x14ac:dyDescent="0.3">
      <c r="A314">
        <v>433</v>
      </c>
      <c r="B314" s="2">
        <v>42114</v>
      </c>
      <c r="C314" s="2" t="str">
        <f>TEXT(Table35[[#This Row],[Date]],"YYYY")</f>
        <v>2015</v>
      </c>
      <c r="D314" s="2" t="str">
        <f>TEXT(Table35[[#This Row],[Date]],"MMMM")</f>
        <v>April</v>
      </c>
      <c r="E314" s="2" t="str">
        <f>TEXT(Table35[[#This Row],[Date]],"DDDD")</f>
        <v>Monday</v>
      </c>
      <c r="F314" t="s">
        <v>945</v>
      </c>
      <c r="G314">
        <v>1</v>
      </c>
      <c r="H314" s="3">
        <v>11969.37</v>
      </c>
      <c r="I314" t="s">
        <v>20</v>
      </c>
      <c r="J314" t="str">
        <f>INDEX(Product_Table[Product Name],MATCH(Table35[[#This Row],[ProductID]],Product_Table[ProductID],0))</f>
        <v>Maximus UM-38</v>
      </c>
      <c r="K314" t="str">
        <f>INDEX(Product_Table[Category],MATCH(Table35[[#This Row],[ProductID]],Product_Table[ProductID],0))</f>
        <v>Urban</v>
      </c>
      <c r="L314" t="str">
        <f>INDEX(Product_Table[Segment],MATCH(Table35[[#This Row],[ProductID]],Product_Table[ProductID],0))</f>
        <v>Moderation</v>
      </c>
      <c r="M314" s="4">
        <f>INDEX(Product_Table[ManufacturerID],MATCH(Table35[[#This Row],[ProductID]],Product_Table[ProductID],0))</f>
        <v>7</v>
      </c>
      <c r="N314" s="4" t="str">
        <f>INDEX(Manufacturer_Table[Manufacturer Name],MATCH(Table35[[#This Row],[ManufacturerID]],Manufacturer_Table[ManufacturerID],0))</f>
        <v>VanArsdel</v>
      </c>
      <c r="O314" s="4" t="str">
        <f>INDEX(Location_Table[State],MATCH(Table35[[#This Row],[Zip]],Location_Table[Zip],0))</f>
        <v>Ontario</v>
      </c>
    </row>
    <row r="315" spans="1:15" x14ac:dyDescent="0.3">
      <c r="A315">
        <v>2361</v>
      </c>
      <c r="B315" s="2">
        <v>42114</v>
      </c>
      <c r="C315" s="2" t="str">
        <f>TEXT(Table35[[#This Row],[Date]],"YYYY")</f>
        <v>2015</v>
      </c>
      <c r="D315" s="2" t="str">
        <f>TEXT(Table35[[#This Row],[Date]],"MMMM")</f>
        <v>April</v>
      </c>
      <c r="E315" s="2" t="str">
        <f>TEXT(Table35[[#This Row],[Date]],"DDDD")</f>
        <v>Monday</v>
      </c>
      <c r="F315" t="s">
        <v>838</v>
      </c>
      <c r="G315">
        <v>1</v>
      </c>
      <c r="H315" s="3">
        <v>7112.7</v>
      </c>
      <c r="I315" t="s">
        <v>20</v>
      </c>
      <c r="J315" t="str">
        <f>INDEX(Product_Table[Product Name],MATCH(Table35[[#This Row],[ProductID]],Product_Table[ProductID],0))</f>
        <v>Aliqui UC-09</v>
      </c>
      <c r="K315" t="str">
        <f>INDEX(Product_Table[Category],MATCH(Table35[[#This Row],[ProductID]],Product_Table[ProductID],0))</f>
        <v>Urban</v>
      </c>
      <c r="L315" t="str">
        <f>INDEX(Product_Table[Segment],MATCH(Table35[[#This Row],[ProductID]],Product_Table[ProductID],0))</f>
        <v>Convenience</v>
      </c>
      <c r="M315" s="4">
        <f>INDEX(Product_Table[ManufacturerID],MATCH(Table35[[#This Row],[ProductID]],Product_Table[ProductID],0))</f>
        <v>2</v>
      </c>
      <c r="N315" s="4" t="str">
        <f>INDEX(Manufacturer_Table[Manufacturer Name],MATCH(Table35[[#This Row],[ManufacturerID]],Manufacturer_Table[ManufacturerID],0))</f>
        <v>Aliqui</v>
      </c>
      <c r="O315" s="4" t="str">
        <f>INDEX(Location_Table[State],MATCH(Table35[[#This Row],[Zip]],Location_Table[Zip],0))</f>
        <v>Ontario</v>
      </c>
    </row>
    <row r="316" spans="1:15" x14ac:dyDescent="0.3">
      <c r="A316">
        <v>734</v>
      </c>
      <c r="B316" s="2">
        <v>42060</v>
      </c>
      <c r="C316" s="2" t="str">
        <f>TEXT(Table35[[#This Row],[Date]],"YYYY")</f>
        <v>2015</v>
      </c>
      <c r="D316" s="2" t="str">
        <f>TEXT(Table35[[#This Row],[Date]],"MMMM")</f>
        <v>February</v>
      </c>
      <c r="E316" s="2" t="str">
        <f>TEXT(Table35[[#This Row],[Date]],"DDDD")</f>
        <v>Wednesday</v>
      </c>
      <c r="F316" t="s">
        <v>1230</v>
      </c>
      <c r="G316">
        <v>1</v>
      </c>
      <c r="H316" s="3">
        <v>4787.37</v>
      </c>
      <c r="I316" t="s">
        <v>20</v>
      </c>
      <c r="J316" t="str">
        <f>INDEX(Product_Table[Product Name],MATCH(Table35[[#This Row],[ProductID]],Product_Table[ProductID],0))</f>
        <v>Natura RP-22</v>
      </c>
      <c r="K316" t="str">
        <f>INDEX(Product_Table[Category],MATCH(Table35[[#This Row],[ProductID]],Product_Table[ProductID],0))</f>
        <v>Rural</v>
      </c>
      <c r="L316" t="str">
        <f>INDEX(Product_Table[Segment],MATCH(Table35[[#This Row],[ProductID]],Product_Table[ProductID],0))</f>
        <v>Productivity</v>
      </c>
      <c r="M316" s="4">
        <f>INDEX(Product_Table[ManufacturerID],MATCH(Table35[[#This Row],[ProductID]],Product_Table[ProductID],0))</f>
        <v>8</v>
      </c>
      <c r="N316" s="4" t="str">
        <f>INDEX(Manufacturer_Table[Manufacturer Name],MATCH(Table35[[#This Row],[ManufacturerID]],Manufacturer_Table[ManufacturerID],0))</f>
        <v>Natura</v>
      </c>
      <c r="O316" s="4" t="str">
        <f>INDEX(Location_Table[State],MATCH(Table35[[#This Row],[Zip]],Location_Table[Zip],0))</f>
        <v>Manitoba</v>
      </c>
    </row>
    <row r="317" spans="1:15" x14ac:dyDescent="0.3">
      <c r="A317">
        <v>1235</v>
      </c>
      <c r="B317" s="2">
        <v>42060</v>
      </c>
      <c r="C317" s="2" t="str">
        <f>TEXT(Table35[[#This Row],[Date]],"YYYY")</f>
        <v>2015</v>
      </c>
      <c r="D317" s="2" t="str">
        <f>TEXT(Table35[[#This Row],[Date]],"MMMM")</f>
        <v>February</v>
      </c>
      <c r="E317" s="2" t="str">
        <f>TEXT(Table35[[#This Row],[Date]],"DDDD")</f>
        <v>Wednesday</v>
      </c>
      <c r="F317" t="s">
        <v>840</v>
      </c>
      <c r="G317">
        <v>1</v>
      </c>
      <c r="H317" s="3">
        <v>5794.74</v>
      </c>
      <c r="I317" t="s">
        <v>20</v>
      </c>
      <c r="J317" t="str">
        <f>INDEX(Product_Table[Product Name],MATCH(Table35[[#This Row],[ProductID]],Product_Table[ProductID],0))</f>
        <v>Quibus MP-03</v>
      </c>
      <c r="K317" t="str">
        <f>INDEX(Product_Table[Category],MATCH(Table35[[#This Row],[ProductID]],Product_Table[ProductID],0))</f>
        <v>Mix</v>
      </c>
      <c r="L317" t="str">
        <f>INDEX(Product_Table[Segment],MATCH(Table35[[#This Row],[ProductID]],Product_Table[ProductID],0))</f>
        <v>Productivity</v>
      </c>
      <c r="M317" s="4">
        <f>INDEX(Product_Table[ManufacturerID],MATCH(Table35[[#This Row],[ProductID]],Product_Table[ProductID],0))</f>
        <v>12</v>
      </c>
      <c r="N317" s="4" t="str">
        <f>INDEX(Manufacturer_Table[Manufacturer Name],MATCH(Table35[[#This Row],[ManufacturerID]],Manufacturer_Table[ManufacturerID],0))</f>
        <v>Quibus</v>
      </c>
      <c r="O317" s="4" t="str">
        <f>INDEX(Location_Table[State],MATCH(Table35[[#This Row],[Zip]],Location_Table[Zip],0))</f>
        <v>Ontario</v>
      </c>
    </row>
    <row r="318" spans="1:15" x14ac:dyDescent="0.3">
      <c r="A318">
        <v>1349</v>
      </c>
      <c r="B318" s="2">
        <v>42060</v>
      </c>
      <c r="C318" s="2" t="str">
        <f>TEXT(Table35[[#This Row],[Date]],"YYYY")</f>
        <v>2015</v>
      </c>
      <c r="D318" s="2" t="str">
        <f>TEXT(Table35[[#This Row],[Date]],"MMMM")</f>
        <v>February</v>
      </c>
      <c r="E318" s="2" t="str">
        <f>TEXT(Table35[[#This Row],[Date]],"DDDD")</f>
        <v>Wednesday</v>
      </c>
      <c r="F318" t="s">
        <v>1220</v>
      </c>
      <c r="G318">
        <v>1</v>
      </c>
      <c r="H318" s="3">
        <v>4282.74</v>
      </c>
      <c r="I318" t="s">
        <v>20</v>
      </c>
      <c r="J318" t="str">
        <f>INDEX(Product_Table[Product Name],MATCH(Table35[[#This Row],[ProductID]],Product_Table[ProductID],0))</f>
        <v>Quibus RP-41</v>
      </c>
      <c r="K318" t="str">
        <f>INDEX(Product_Table[Category],MATCH(Table35[[#This Row],[ProductID]],Product_Table[ProductID],0))</f>
        <v>Rural</v>
      </c>
      <c r="L318" t="str">
        <f>INDEX(Product_Table[Segment],MATCH(Table35[[#This Row],[ProductID]],Product_Table[ProductID],0))</f>
        <v>Productivity</v>
      </c>
      <c r="M318" s="4">
        <f>INDEX(Product_Table[ManufacturerID],MATCH(Table35[[#This Row],[ProductID]],Product_Table[ProductID],0))</f>
        <v>12</v>
      </c>
      <c r="N318" s="4" t="str">
        <f>INDEX(Manufacturer_Table[Manufacturer Name],MATCH(Table35[[#This Row],[ManufacturerID]],Manufacturer_Table[ManufacturerID],0))</f>
        <v>Quibus</v>
      </c>
      <c r="O318" s="4" t="str">
        <f>INDEX(Location_Table[State],MATCH(Table35[[#This Row],[Zip]],Location_Table[Zip],0))</f>
        <v>Manitoba</v>
      </c>
    </row>
    <row r="319" spans="1:15" x14ac:dyDescent="0.3">
      <c r="A319">
        <v>733</v>
      </c>
      <c r="B319" s="2">
        <v>42060</v>
      </c>
      <c r="C319" s="2" t="str">
        <f>TEXT(Table35[[#This Row],[Date]],"YYYY")</f>
        <v>2015</v>
      </c>
      <c r="D319" s="2" t="str">
        <f>TEXT(Table35[[#This Row],[Date]],"MMMM")</f>
        <v>February</v>
      </c>
      <c r="E319" s="2" t="str">
        <f>TEXT(Table35[[#This Row],[Date]],"DDDD")</f>
        <v>Wednesday</v>
      </c>
      <c r="F319" t="s">
        <v>1230</v>
      </c>
      <c r="G319">
        <v>1</v>
      </c>
      <c r="H319" s="3">
        <v>4787.37</v>
      </c>
      <c r="I319" t="s">
        <v>20</v>
      </c>
      <c r="J319" t="str">
        <f>INDEX(Product_Table[Product Name],MATCH(Table35[[#This Row],[ProductID]],Product_Table[ProductID],0))</f>
        <v>Natura RP-21</v>
      </c>
      <c r="K319" t="str">
        <f>INDEX(Product_Table[Category],MATCH(Table35[[#This Row],[ProductID]],Product_Table[ProductID],0))</f>
        <v>Rural</v>
      </c>
      <c r="L319" t="str">
        <f>INDEX(Product_Table[Segment],MATCH(Table35[[#This Row],[ProductID]],Product_Table[ProductID],0))</f>
        <v>Productivity</v>
      </c>
      <c r="M319" s="4">
        <f>INDEX(Product_Table[ManufacturerID],MATCH(Table35[[#This Row],[ProductID]],Product_Table[ProductID],0))</f>
        <v>8</v>
      </c>
      <c r="N319" s="4" t="str">
        <f>INDEX(Manufacturer_Table[Manufacturer Name],MATCH(Table35[[#This Row],[ManufacturerID]],Manufacturer_Table[ManufacturerID],0))</f>
        <v>Natura</v>
      </c>
      <c r="O319" s="4" t="str">
        <f>INDEX(Location_Table[State],MATCH(Table35[[#This Row],[Zip]],Location_Table[Zip],0))</f>
        <v>Manitoba</v>
      </c>
    </row>
    <row r="320" spans="1:15" x14ac:dyDescent="0.3">
      <c r="A320">
        <v>2275</v>
      </c>
      <c r="B320" s="2">
        <v>42060</v>
      </c>
      <c r="C320" s="2" t="str">
        <f>TEXT(Table35[[#This Row],[Date]],"YYYY")</f>
        <v>2015</v>
      </c>
      <c r="D320" s="2" t="str">
        <f>TEXT(Table35[[#This Row],[Date]],"MMMM")</f>
        <v>February</v>
      </c>
      <c r="E320" s="2" t="str">
        <f>TEXT(Table35[[#This Row],[Date]],"DDDD")</f>
        <v>Wednesday</v>
      </c>
      <c r="F320" t="s">
        <v>1219</v>
      </c>
      <c r="G320">
        <v>1</v>
      </c>
      <c r="H320" s="3">
        <v>5096.7</v>
      </c>
      <c r="I320" t="s">
        <v>20</v>
      </c>
      <c r="J320" t="str">
        <f>INDEX(Product_Table[Product Name],MATCH(Table35[[#This Row],[ProductID]],Product_Table[ProductID],0))</f>
        <v>Aliqui RS-08</v>
      </c>
      <c r="K320" t="str">
        <f>INDEX(Product_Table[Category],MATCH(Table35[[#This Row],[ProductID]],Product_Table[ProductID],0))</f>
        <v>Rural</v>
      </c>
      <c r="L320" t="str">
        <f>INDEX(Product_Table[Segment],MATCH(Table35[[#This Row],[ProductID]],Product_Table[ProductID],0))</f>
        <v>Select</v>
      </c>
      <c r="M320" s="4">
        <f>INDEX(Product_Table[ManufacturerID],MATCH(Table35[[#This Row],[ProductID]],Product_Table[ProductID],0))</f>
        <v>2</v>
      </c>
      <c r="N320" s="4" t="str">
        <f>INDEX(Manufacturer_Table[Manufacturer Name],MATCH(Table35[[#This Row],[ManufacturerID]],Manufacturer_Table[ManufacturerID],0))</f>
        <v>Aliqui</v>
      </c>
      <c r="O320" s="4" t="str">
        <f>INDEX(Location_Table[State],MATCH(Table35[[#This Row],[Zip]],Location_Table[Zip],0))</f>
        <v>Manitoba</v>
      </c>
    </row>
    <row r="321" spans="1:15" x14ac:dyDescent="0.3">
      <c r="A321">
        <v>1236</v>
      </c>
      <c r="B321" s="2">
        <v>42060</v>
      </c>
      <c r="C321" s="2" t="str">
        <f>TEXT(Table35[[#This Row],[Date]],"YYYY")</f>
        <v>2015</v>
      </c>
      <c r="D321" s="2" t="str">
        <f>TEXT(Table35[[#This Row],[Date]],"MMMM")</f>
        <v>February</v>
      </c>
      <c r="E321" s="2" t="str">
        <f>TEXT(Table35[[#This Row],[Date]],"DDDD")</f>
        <v>Wednesday</v>
      </c>
      <c r="F321" t="s">
        <v>840</v>
      </c>
      <c r="G321">
        <v>1</v>
      </c>
      <c r="H321" s="3">
        <v>5794.74</v>
      </c>
      <c r="I321" t="s">
        <v>20</v>
      </c>
      <c r="J321" t="str">
        <f>INDEX(Product_Table[Product Name],MATCH(Table35[[#This Row],[ProductID]],Product_Table[ProductID],0))</f>
        <v>Quibus MP-04</v>
      </c>
      <c r="K321" t="str">
        <f>INDEX(Product_Table[Category],MATCH(Table35[[#This Row],[ProductID]],Product_Table[ProductID],0))</f>
        <v>Mix</v>
      </c>
      <c r="L321" t="str">
        <f>INDEX(Product_Table[Segment],MATCH(Table35[[#This Row],[ProductID]],Product_Table[ProductID],0))</f>
        <v>Productivity</v>
      </c>
      <c r="M321" s="4">
        <f>INDEX(Product_Table[ManufacturerID],MATCH(Table35[[#This Row],[ProductID]],Product_Table[ProductID],0))</f>
        <v>12</v>
      </c>
      <c r="N321" s="4" t="str">
        <f>INDEX(Manufacturer_Table[Manufacturer Name],MATCH(Table35[[#This Row],[ManufacturerID]],Manufacturer_Table[ManufacturerID],0))</f>
        <v>Quibus</v>
      </c>
      <c r="O321" s="4" t="str">
        <f>INDEX(Location_Table[State],MATCH(Table35[[#This Row],[Zip]],Location_Table[Zip],0))</f>
        <v>Ontario</v>
      </c>
    </row>
    <row r="322" spans="1:15" x14ac:dyDescent="0.3">
      <c r="A322">
        <v>1350</v>
      </c>
      <c r="B322" s="2">
        <v>42060</v>
      </c>
      <c r="C322" s="2" t="str">
        <f>TEXT(Table35[[#This Row],[Date]],"YYYY")</f>
        <v>2015</v>
      </c>
      <c r="D322" s="2" t="str">
        <f>TEXT(Table35[[#This Row],[Date]],"MMMM")</f>
        <v>February</v>
      </c>
      <c r="E322" s="2" t="str">
        <f>TEXT(Table35[[#This Row],[Date]],"DDDD")</f>
        <v>Wednesday</v>
      </c>
      <c r="F322" t="s">
        <v>1220</v>
      </c>
      <c r="G322">
        <v>1</v>
      </c>
      <c r="H322" s="3">
        <v>4282.74</v>
      </c>
      <c r="I322" t="s">
        <v>20</v>
      </c>
      <c r="J322" t="str">
        <f>INDEX(Product_Table[Product Name],MATCH(Table35[[#This Row],[ProductID]],Product_Table[ProductID],0))</f>
        <v>Quibus RP-42</v>
      </c>
      <c r="K322" t="str">
        <f>INDEX(Product_Table[Category],MATCH(Table35[[#This Row],[ProductID]],Product_Table[ProductID],0))</f>
        <v>Rural</v>
      </c>
      <c r="L322" t="str">
        <f>INDEX(Product_Table[Segment],MATCH(Table35[[#This Row],[ProductID]],Product_Table[ProductID],0))</f>
        <v>Productivity</v>
      </c>
      <c r="M322" s="4">
        <f>INDEX(Product_Table[ManufacturerID],MATCH(Table35[[#This Row],[ProductID]],Product_Table[ProductID],0))</f>
        <v>12</v>
      </c>
      <c r="N322" s="4" t="str">
        <f>INDEX(Manufacturer_Table[Manufacturer Name],MATCH(Table35[[#This Row],[ManufacturerID]],Manufacturer_Table[ManufacturerID],0))</f>
        <v>Quibus</v>
      </c>
      <c r="O322" s="4" t="str">
        <f>INDEX(Location_Table[State],MATCH(Table35[[#This Row],[Zip]],Location_Table[Zip],0))</f>
        <v>Manitoba</v>
      </c>
    </row>
    <row r="323" spans="1:15" x14ac:dyDescent="0.3">
      <c r="A323">
        <v>438</v>
      </c>
      <c r="B323" s="2">
        <v>42061</v>
      </c>
      <c r="C323" s="2" t="str">
        <f>TEXT(Table35[[#This Row],[Date]],"YYYY")</f>
        <v>2015</v>
      </c>
      <c r="D323" s="2" t="str">
        <f>TEXT(Table35[[#This Row],[Date]],"MMMM")</f>
        <v>February</v>
      </c>
      <c r="E323" s="2" t="str">
        <f>TEXT(Table35[[#This Row],[Date]],"DDDD")</f>
        <v>Thursday</v>
      </c>
      <c r="F323" t="s">
        <v>983</v>
      </c>
      <c r="G323">
        <v>1</v>
      </c>
      <c r="H323" s="3">
        <v>11969.37</v>
      </c>
      <c r="I323" t="s">
        <v>20</v>
      </c>
      <c r="J323" t="str">
        <f>INDEX(Product_Table[Product Name],MATCH(Table35[[#This Row],[ProductID]],Product_Table[ProductID],0))</f>
        <v>Maximus UM-43</v>
      </c>
      <c r="K323" t="str">
        <f>INDEX(Product_Table[Category],MATCH(Table35[[#This Row],[ProductID]],Product_Table[ProductID],0))</f>
        <v>Urban</v>
      </c>
      <c r="L323" t="str">
        <f>INDEX(Product_Table[Segment],MATCH(Table35[[#This Row],[ProductID]],Product_Table[ProductID],0))</f>
        <v>Moderation</v>
      </c>
      <c r="M323" s="4">
        <f>INDEX(Product_Table[ManufacturerID],MATCH(Table35[[#This Row],[ProductID]],Product_Table[ProductID],0))</f>
        <v>7</v>
      </c>
      <c r="N323" s="4" t="str">
        <f>INDEX(Manufacturer_Table[Manufacturer Name],MATCH(Table35[[#This Row],[ManufacturerID]],Manufacturer_Table[ManufacturerID],0))</f>
        <v>VanArsdel</v>
      </c>
      <c r="O323" s="4" t="str">
        <f>INDEX(Location_Table[State],MATCH(Table35[[#This Row],[Zip]],Location_Table[Zip],0))</f>
        <v>Ontario</v>
      </c>
    </row>
    <row r="324" spans="1:15" x14ac:dyDescent="0.3">
      <c r="A324">
        <v>791</v>
      </c>
      <c r="B324" s="2">
        <v>42061</v>
      </c>
      <c r="C324" s="2" t="str">
        <f>TEXT(Table35[[#This Row],[Date]],"YYYY")</f>
        <v>2015</v>
      </c>
      <c r="D324" s="2" t="str">
        <f>TEXT(Table35[[#This Row],[Date]],"MMMM")</f>
        <v>February</v>
      </c>
      <c r="E324" s="2" t="str">
        <f>TEXT(Table35[[#This Row],[Date]],"DDDD")</f>
        <v>Thursday</v>
      </c>
      <c r="F324" t="s">
        <v>838</v>
      </c>
      <c r="G324">
        <v>1</v>
      </c>
      <c r="H324" s="3">
        <v>849.87</v>
      </c>
      <c r="I324" t="s">
        <v>20</v>
      </c>
      <c r="J324" t="str">
        <f>INDEX(Product_Table[Product Name],MATCH(Table35[[#This Row],[ProductID]],Product_Table[ProductID],0))</f>
        <v>Natura RP-79</v>
      </c>
      <c r="K324" t="str">
        <f>INDEX(Product_Table[Category],MATCH(Table35[[#This Row],[ProductID]],Product_Table[ProductID],0))</f>
        <v>Rural</v>
      </c>
      <c r="L324" t="str">
        <f>INDEX(Product_Table[Segment],MATCH(Table35[[#This Row],[ProductID]],Product_Table[ProductID],0))</f>
        <v>Productivity</v>
      </c>
      <c r="M324" s="4">
        <f>INDEX(Product_Table[ManufacturerID],MATCH(Table35[[#This Row],[ProductID]],Product_Table[ProductID],0))</f>
        <v>8</v>
      </c>
      <c r="N324" s="4" t="str">
        <f>INDEX(Manufacturer_Table[Manufacturer Name],MATCH(Table35[[#This Row],[ManufacturerID]],Manufacturer_Table[ManufacturerID],0))</f>
        <v>Natura</v>
      </c>
      <c r="O324" s="4" t="str">
        <f>INDEX(Location_Table[State],MATCH(Table35[[#This Row],[Zip]],Location_Table[Zip],0))</f>
        <v>Ontario</v>
      </c>
    </row>
    <row r="325" spans="1:15" x14ac:dyDescent="0.3">
      <c r="A325">
        <v>1183</v>
      </c>
      <c r="B325" s="2">
        <v>42024</v>
      </c>
      <c r="C325" s="2" t="str">
        <f>TEXT(Table35[[#This Row],[Date]],"YYYY")</f>
        <v>2015</v>
      </c>
      <c r="D325" s="2" t="str">
        <f>TEXT(Table35[[#This Row],[Date]],"MMMM")</f>
        <v>January</v>
      </c>
      <c r="E325" s="2" t="str">
        <f>TEXT(Table35[[#This Row],[Date]],"DDDD")</f>
        <v>Tuesday</v>
      </c>
      <c r="F325" t="s">
        <v>687</v>
      </c>
      <c r="G325">
        <v>1</v>
      </c>
      <c r="H325" s="3">
        <v>7433.37</v>
      </c>
      <c r="I325" t="s">
        <v>20</v>
      </c>
      <c r="J325" t="str">
        <f>INDEX(Product_Table[Product Name],MATCH(Table35[[#This Row],[ProductID]],Product_Table[ProductID],0))</f>
        <v>Pirum UE-19</v>
      </c>
      <c r="K325" t="str">
        <f>INDEX(Product_Table[Category],MATCH(Table35[[#This Row],[ProductID]],Product_Table[ProductID],0))</f>
        <v>Urban</v>
      </c>
      <c r="L325" t="str">
        <f>INDEX(Product_Table[Segment],MATCH(Table35[[#This Row],[ProductID]],Product_Table[ProductID],0))</f>
        <v>Extreme</v>
      </c>
      <c r="M325" s="4">
        <f>INDEX(Product_Table[ManufacturerID],MATCH(Table35[[#This Row],[ProductID]],Product_Table[ProductID],0))</f>
        <v>10</v>
      </c>
      <c r="N325" s="4" t="str">
        <f>INDEX(Manufacturer_Table[Manufacturer Name],MATCH(Table35[[#This Row],[ManufacturerID]],Manufacturer_Table[ManufacturerID],0))</f>
        <v>Pirum</v>
      </c>
      <c r="O325" s="4" t="str">
        <f>INDEX(Location_Table[State],MATCH(Table35[[#This Row],[Zip]],Location_Table[Zip],0))</f>
        <v>Ontario</v>
      </c>
    </row>
    <row r="326" spans="1:15" x14ac:dyDescent="0.3">
      <c r="A326">
        <v>1182</v>
      </c>
      <c r="B326" s="2">
        <v>42025</v>
      </c>
      <c r="C326" s="2" t="str">
        <f>TEXT(Table35[[#This Row],[Date]],"YYYY")</f>
        <v>2015</v>
      </c>
      <c r="D326" s="2" t="str">
        <f>TEXT(Table35[[#This Row],[Date]],"MMMM")</f>
        <v>January</v>
      </c>
      <c r="E326" s="2" t="str">
        <f>TEXT(Table35[[#This Row],[Date]],"DDDD")</f>
        <v>Wednesday</v>
      </c>
      <c r="F326" t="s">
        <v>838</v>
      </c>
      <c r="G326">
        <v>1</v>
      </c>
      <c r="H326" s="3">
        <v>2519.37</v>
      </c>
      <c r="I326" t="s">
        <v>20</v>
      </c>
      <c r="J326" t="str">
        <f>INDEX(Product_Table[Product Name],MATCH(Table35[[#This Row],[ProductID]],Product_Table[ProductID],0))</f>
        <v>Pirum UE-18</v>
      </c>
      <c r="K326" t="str">
        <f>INDEX(Product_Table[Category],MATCH(Table35[[#This Row],[ProductID]],Product_Table[ProductID],0))</f>
        <v>Urban</v>
      </c>
      <c r="L326" t="str">
        <f>INDEX(Product_Table[Segment],MATCH(Table35[[#This Row],[ProductID]],Product_Table[ProductID],0))</f>
        <v>Extreme</v>
      </c>
      <c r="M326" s="4">
        <f>INDEX(Product_Table[ManufacturerID],MATCH(Table35[[#This Row],[ProductID]],Product_Table[ProductID],0))</f>
        <v>10</v>
      </c>
      <c r="N326" s="4" t="str">
        <f>INDEX(Manufacturer_Table[Manufacturer Name],MATCH(Table35[[#This Row],[ManufacturerID]],Manufacturer_Table[ManufacturerID],0))</f>
        <v>Pirum</v>
      </c>
      <c r="O326" s="4" t="str">
        <f>INDEX(Location_Table[State],MATCH(Table35[[#This Row],[Zip]],Location_Table[Zip],0))</f>
        <v>Ontario</v>
      </c>
    </row>
    <row r="327" spans="1:15" x14ac:dyDescent="0.3">
      <c r="A327">
        <v>1853</v>
      </c>
      <c r="B327" s="2">
        <v>42005</v>
      </c>
      <c r="C327" s="2" t="str">
        <f>TEXT(Table35[[#This Row],[Date]],"YYYY")</f>
        <v>2015</v>
      </c>
      <c r="D327" s="2" t="str">
        <f>TEXT(Table35[[#This Row],[Date]],"MMMM")</f>
        <v>January</v>
      </c>
      <c r="E327" s="2" t="str">
        <f>TEXT(Table35[[#This Row],[Date]],"DDDD")</f>
        <v>Thursday</v>
      </c>
      <c r="F327" t="s">
        <v>838</v>
      </c>
      <c r="G327">
        <v>1</v>
      </c>
      <c r="H327" s="3">
        <v>4409.37</v>
      </c>
      <c r="I327" t="s">
        <v>20</v>
      </c>
      <c r="J327" t="str">
        <f>INDEX(Product_Table[Product Name],MATCH(Table35[[#This Row],[ProductID]],Product_Table[ProductID],0))</f>
        <v>Pomum YY-48</v>
      </c>
      <c r="K327" t="str">
        <f>INDEX(Product_Table[Category],MATCH(Table35[[#This Row],[ProductID]],Product_Table[ProductID],0))</f>
        <v>Youth</v>
      </c>
      <c r="L327" t="str">
        <f>INDEX(Product_Table[Segment],MATCH(Table35[[#This Row],[ProductID]],Product_Table[ProductID],0))</f>
        <v>Youth</v>
      </c>
      <c r="M327" s="4">
        <f>INDEX(Product_Table[ManufacturerID],MATCH(Table35[[#This Row],[ProductID]],Product_Table[ProductID],0))</f>
        <v>11</v>
      </c>
      <c r="N327" s="4" t="str">
        <f>INDEX(Manufacturer_Table[Manufacturer Name],MATCH(Table35[[#This Row],[ManufacturerID]],Manufacturer_Table[ManufacturerID],0))</f>
        <v>Pomum</v>
      </c>
      <c r="O327" s="4" t="str">
        <f>INDEX(Location_Table[State],MATCH(Table35[[#This Row],[Zip]],Location_Table[Zip],0))</f>
        <v>Ontario</v>
      </c>
    </row>
    <row r="328" spans="1:15" x14ac:dyDescent="0.3">
      <c r="A328">
        <v>1851</v>
      </c>
      <c r="B328" s="2">
        <v>42005</v>
      </c>
      <c r="C328" s="2" t="str">
        <f>TEXT(Table35[[#This Row],[Date]],"YYYY")</f>
        <v>2015</v>
      </c>
      <c r="D328" s="2" t="str">
        <f>TEXT(Table35[[#This Row],[Date]],"MMMM")</f>
        <v>January</v>
      </c>
      <c r="E328" s="2" t="str">
        <f>TEXT(Table35[[#This Row],[Date]],"DDDD")</f>
        <v>Thursday</v>
      </c>
      <c r="F328" t="s">
        <v>834</v>
      </c>
      <c r="G328">
        <v>1</v>
      </c>
      <c r="H328" s="3">
        <v>3905.37</v>
      </c>
      <c r="I328" t="s">
        <v>20</v>
      </c>
      <c r="J328" t="str">
        <f>INDEX(Product_Table[Product Name],MATCH(Table35[[#This Row],[ProductID]],Product_Table[ProductID],0))</f>
        <v>Pomum YY-46</v>
      </c>
      <c r="K328" t="str">
        <f>INDEX(Product_Table[Category],MATCH(Table35[[#This Row],[ProductID]],Product_Table[ProductID],0))</f>
        <v>Youth</v>
      </c>
      <c r="L328" t="str">
        <f>INDEX(Product_Table[Segment],MATCH(Table35[[#This Row],[ProductID]],Product_Table[ProductID],0))</f>
        <v>Youth</v>
      </c>
      <c r="M328" s="4">
        <f>INDEX(Product_Table[ManufacturerID],MATCH(Table35[[#This Row],[ProductID]],Product_Table[ProductID],0))</f>
        <v>11</v>
      </c>
      <c r="N328" s="4" t="str">
        <f>INDEX(Manufacturer_Table[Manufacturer Name],MATCH(Table35[[#This Row],[ManufacturerID]],Manufacturer_Table[ManufacturerID],0))</f>
        <v>Pomum</v>
      </c>
      <c r="O328" s="4" t="str">
        <f>INDEX(Location_Table[State],MATCH(Table35[[#This Row],[Zip]],Location_Table[Zip],0))</f>
        <v>Ontario</v>
      </c>
    </row>
    <row r="329" spans="1:15" x14ac:dyDescent="0.3">
      <c r="A329">
        <v>781</v>
      </c>
      <c r="B329" s="2">
        <v>42008</v>
      </c>
      <c r="C329" s="2" t="str">
        <f>TEXT(Table35[[#This Row],[Date]],"YYYY")</f>
        <v>2015</v>
      </c>
      <c r="D329" s="2" t="str">
        <f>TEXT(Table35[[#This Row],[Date]],"MMMM")</f>
        <v>January</v>
      </c>
      <c r="E329" s="2" t="str">
        <f>TEXT(Table35[[#This Row],[Date]],"DDDD")</f>
        <v>Sunday</v>
      </c>
      <c r="F329" t="s">
        <v>838</v>
      </c>
      <c r="G329">
        <v>1</v>
      </c>
      <c r="H329" s="3">
        <v>1303.47</v>
      </c>
      <c r="I329" t="s">
        <v>20</v>
      </c>
      <c r="J329" t="str">
        <f>INDEX(Product_Table[Product Name],MATCH(Table35[[#This Row],[ProductID]],Product_Table[ProductID],0))</f>
        <v>Natura RP-69</v>
      </c>
      <c r="K329" t="str">
        <f>INDEX(Product_Table[Category],MATCH(Table35[[#This Row],[ProductID]],Product_Table[ProductID],0))</f>
        <v>Rural</v>
      </c>
      <c r="L329" t="str">
        <f>INDEX(Product_Table[Segment],MATCH(Table35[[#This Row],[ProductID]],Product_Table[ProductID],0))</f>
        <v>Productivity</v>
      </c>
      <c r="M329" s="4">
        <f>INDEX(Product_Table[ManufacturerID],MATCH(Table35[[#This Row],[ProductID]],Product_Table[ProductID],0))</f>
        <v>8</v>
      </c>
      <c r="N329" s="4" t="str">
        <f>INDEX(Manufacturer_Table[Manufacturer Name],MATCH(Table35[[#This Row],[ManufacturerID]],Manufacturer_Table[ManufacturerID],0))</f>
        <v>Natura</v>
      </c>
      <c r="O329" s="4" t="str">
        <f>INDEX(Location_Table[State],MATCH(Table35[[#This Row],[Zip]],Location_Table[Zip],0))</f>
        <v>Ontario</v>
      </c>
    </row>
    <row r="330" spans="1:15" x14ac:dyDescent="0.3">
      <c r="A330">
        <v>782</v>
      </c>
      <c r="B330" s="2">
        <v>42008</v>
      </c>
      <c r="C330" s="2" t="str">
        <f>TEXT(Table35[[#This Row],[Date]],"YYYY")</f>
        <v>2015</v>
      </c>
      <c r="D330" s="2" t="str">
        <f>TEXT(Table35[[#This Row],[Date]],"MMMM")</f>
        <v>January</v>
      </c>
      <c r="E330" s="2" t="str">
        <f>TEXT(Table35[[#This Row],[Date]],"DDDD")</f>
        <v>Sunday</v>
      </c>
      <c r="F330" t="s">
        <v>838</v>
      </c>
      <c r="G330">
        <v>1</v>
      </c>
      <c r="H330" s="3">
        <v>1303.47</v>
      </c>
      <c r="I330" t="s">
        <v>20</v>
      </c>
      <c r="J330" t="str">
        <f>INDEX(Product_Table[Product Name],MATCH(Table35[[#This Row],[ProductID]],Product_Table[ProductID],0))</f>
        <v>Natura RP-70</v>
      </c>
      <c r="K330" t="str">
        <f>INDEX(Product_Table[Category],MATCH(Table35[[#This Row],[ProductID]],Product_Table[ProductID],0))</f>
        <v>Rural</v>
      </c>
      <c r="L330" t="str">
        <f>INDEX(Product_Table[Segment],MATCH(Table35[[#This Row],[ProductID]],Product_Table[ProductID],0))</f>
        <v>Productivity</v>
      </c>
      <c r="M330" s="4">
        <f>INDEX(Product_Table[ManufacturerID],MATCH(Table35[[#This Row],[ProductID]],Product_Table[ProductID],0))</f>
        <v>8</v>
      </c>
      <c r="N330" s="4" t="str">
        <f>INDEX(Manufacturer_Table[Manufacturer Name],MATCH(Table35[[#This Row],[ManufacturerID]],Manufacturer_Table[ManufacturerID],0))</f>
        <v>Natura</v>
      </c>
      <c r="O330" s="4" t="str">
        <f>INDEX(Location_Table[State],MATCH(Table35[[#This Row],[Zip]],Location_Table[Zip],0))</f>
        <v>Ontario</v>
      </c>
    </row>
    <row r="331" spans="1:15" x14ac:dyDescent="0.3">
      <c r="A331">
        <v>1212</v>
      </c>
      <c r="B331" s="2">
        <v>42061</v>
      </c>
      <c r="C331" s="2" t="str">
        <f>TEXT(Table35[[#This Row],[Date]],"YYYY")</f>
        <v>2015</v>
      </c>
      <c r="D331" s="2" t="str">
        <f>TEXT(Table35[[#This Row],[Date]],"MMMM")</f>
        <v>February</v>
      </c>
      <c r="E331" s="2" t="str">
        <f>TEXT(Table35[[#This Row],[Date]],"DDDD")</f>
        <v>Thursday</v>
      </c>
      <c r="F331" t="s">
        <v>687</v>
      </c>
      <c r="G331">
        <v>1</v>
      </c>
      <c r="H331" s="3">
        <v>4850.37</v>
      </c>
      <c r="I331" t="s">
        <v>20</v>
      </c>
      <c r="J331" t="str">
        <f>INDEX(Product_Table[Product Name],MATCH(Table35[[#This Row],[ProductID]],Product_Table[ProductID],0))</f>
        <v>Pirum UC-14</v>
      </c>
      <c r="K331" t="str">
        <f>INDEX(Product_Table[Category],MATCH(Table35[[#This Row],[ProductID]],Product_Table[ProductID],0))</f>
        <v>Urban</v>
      </c>
      <c r="L331" t="str">
        <f>INDEX(Product_Table[Segment],MATCH(Table35[[#This Row],[ProductID]],Product_Table[ProductID],0))</f>
        <v>Convenience</v>
      </c>
      <c r="M331" s="4">
        <f>INDEX(Product_Table[ManufacturerID],MATCH(Table35[[#This Row],[ProductID]],Product_Table[ProductID],0))</f>
        <v>10</v>
      </c>
      <c r="N331" s="4" t="str">
        <f>INDEX(Manufacturer_Table[Manufacturer Name],MATCH(Table35[[#This Row],[ManufacturerID]],Manufacturer_Table[ManufacturerID],0))</f>
        <v>Pirum</v>
      </c>
      <c r="O331" s="4" t="str">
        <f>INDEX(Location_Table[State],MATCH(Table35[[#This Row],[Zip]],Location_Table[Zip],0))</f>
        <v>Ontario</v>
      </c>
    </row>
    <row r="332" spans="1:15" x14ac:dyDescent="0.3">
      <c r="A332">
        <v>993</v>
      </c>
      <c r="B332" s="2">
        <v>42061</v>
      </c>
      <c r="C332" s="2" t="str">
        <f>TEXT(Table35[[#This Row],[Date]],"YYYY")</f>
        <v>2015</v>
      </c>
      <c r="D332" s="2" t="str">
        <f>TEXT(Table35[[#This Row],[Date]],"MMMM")</f>
        <v>February</v>
      </c>
      <c r="E332" s="2" t="str">
        <f>TEXT(Table35[[#This Row],[Date]],"DDDD")</f>
        <v>Thursday</v>
      </c>
      <c r="F332" t="s">
        <v>1220</v>
      </c>
      <c r="G332">
        <v>2</v>
      </c>
      <c r="H332" s="3">
        <v>9007.74</v>
      </c>
      <c r="I332" t="s">
        <v>20</v>
      </c>
      <c r="J332" t="str">
        <f>INDEX(Product_Table[Product Name],MATCH(Table35[[#This Row],[ProductID]],Product_Table[ProductID],0))</f>
        <v>Natura UC-56</v>
      </c>
      <c r="K332" t="str">
        <f>INDEX(Product_Table[Category],MATCH(Table35[[#This Row],[ProductID]],Product_Table[ProductID],0))</f>
        <v>Urban</v>
      </c>
      <c r="L332" t="str">
        <f>INDEX(Product_Table[Segment],MATCH(Table35[[#This Row],[ProductID]],Product_Table[ProductID],0))</f>
        <v>Convenience</v>
      </c>
      <c r="M332" s="4">
        <f>INDEX(Product_Table[ManufacturerID],MATCH(Table35[[#This Row],[ProductID]],Product_Table[ProductID],0))</f>
        <v>8</v>
      </c>
      <c r="N332" s="4" t="str">
        <f>INDEX(Manufacturer_Table[Manufacturer Name],MATCH(Table35[[#This Row],[ManufacturerID]],Manufacturer_Table[ManufacturerID],0))</f>
        <v>Natura</v>
      </c>
      <c r="O332" s="4" t="str">
        <f>INDEX(Location_Table[State],MATCH(Table35[[#This Row],[Zip]],Location_Table[Zip],0))</f>
        <v>Manitoba</v>
      </c>
    </row>
    <row r="333" spans="1:15" x14ac:dyDescent="0.3">
      <c r="A333">
        <v>792</v>
      </c>
      <c r="B333" s="2">
        <v>42061</v>
      </c>
      <c r="C333" s="2" t="str">
        <f>TEXT(Table35[[#This Row],[Date]],"YYYY")</f>
        <v>2015</v>
      </c>
      <c r="D333" s="2" t="str">
        <f>TEXT(Table35[[#This Row],[Date]],"MMMM")</f>
        <v>February</v>
      </c>
      <c r="E333" s="2" t="str">
        <f>TEXT(Table35[[#This Row],[Date]],"DDDD")</f>
        <v>Thursday</v>
      </c>
      <c r="F333" t="s">
        <v>838</v>
      </c>
      <c r="G333">
        <v>1</v>
      </c>
      <c r="H333" s="3">
        <v>849.87</v>
      </c>
      <c r="I333" t="s">
        <v>20</v>
      </c>
      <c r="J333" t="str">
        <f>INDEX(Product_Table[Product Name],MATCH(Table35[[#This Row],[ProductID]],Product_Table[ProductID],0))</f>
        <v>Natura RP-80</v>
      </c>
      <c r="K333" t="str">
        <f>INDEX(Product_Table[Category],MATCH(Table35[[#This Row],[ProductID]],Product_Table[ProductID],0))</f>
        <v>Rural</v>
      </c>
      <c r="L333" t="str">
        <f>INDEX(Product_Table[Segment],MATCH(Table35[[#This Row],[ProductID]],Product_Table[ProductID],0))</f>
        <v>Productivity</v>
      </c>
      <c r="M333" s="4">
        <f>INDEX(Product_Table[ManufacturerID],MATCH(Table35[[#This Row],[ProductID]],Product_Table[ProductID],0))</f>
        <v>8</v>
      </c>
      <c r="N333" s="4" t="str">
        <f>INDEX(Manufacturer_Table[Manufacturer Name],MATCH(Table35[[#This Row],[ManufacturerID]],Manufacturer_Table[ManufacturerID],0))</f>
        <v>Natura</v>
      </c>
      <c r="O333" s="4" t="str">
        <f>INDEX(Location_Table[State],MATCH(Table35[[#This Row],[Zip]],Location_Table[Zip],0))</f>
        <v>Ontario</v>
      </c>
    </row>
    <row r="334" spans="1:15" x14ac:dyDescent="0.3">
      <c r="A334">
        <v>794</v>
      </c>
      <c r="B334" s="2">
        <v>42027</v>
      </c>
      <c r="C334" s="2" t="str">
        <f>TEXT(Table35[[#This Row],[Date]],"YYYY")</f>
        <v>2015</v>
      </c>
      <c r="D334" s="2" t="str">
        <f>TEXT(Table35[[#This Row],[Date]],"MMMM")</f>
        <v>January</v>
      </c>
      <c r="E334" s="2" t="str">
        <f>TEXT(Table35[[#This Row],[Date]],"DDDD")</f>
        <v>Friday</v>
      </c>
      <c r="F334" t="s">
        <v>838</v>
      </c>
      <c r="G334">
        <v>1</v>
      </c>
      <c r="H334" s="3">
        <v>1070.3699999999999</v>
      </c>
      <c r="I334" t="s">
        <v>20</v>
      </c>
      <c r="J334" t="str">
        <f>INDEX(Product_Table[Product Name],MATCH(Table35[[#This Row],[ProductID]],Product_Table[ProductID],0))</f>
        <v>Natura RP-82</v>
      </c>
      <c r="K334" t="str">
        <f>INDEX(Product_Table[Category],MATCH(Table35[[#This Row],[ProductID]],Product_Table[ProductID],0))</f>
        <v>Rural</v>
      </c>
      <c r="L334" t="str">
        <f>INDEX(Product_Table[Segment],MATCH(Table35[[#This Row],[ProductID]],Product_Table[ProductID],0))</f>
        <v>Productivity</v>
      </c>
      <c r="M334" s="4">
        <f>INDEX(Product_Table[ManufacturerID],MATCH(Table35[[#This Row],[ProductID]],Product_Table[ProductID],0))</f>
        <v>8</v>
      </c>
      <c r="N334" s="4" t="str">
        <f>INDEX(Manufacturer_Table[Manufacturer Name],MATCH(Table35[[#This Row],[ManufacturerID]],Manufacturer_Table[ManufacturerID],0))</f>
        <v>Natura</v>
      </c>
      <c r="O334" s="4" t="str">
        <f>INDEX(Location_Table[State],MATCH(Table35[[#This Row],[Zip]],Location_Table[Zip],0))</f>
        <v>Ontario</v>
      </c>
    </row>
    <row r="335" spans="1:15" x14ac:dyDescent="0.3">
      <c r="A335">
        <v>793</v>
      </c>
      <c r="B335" s="2">
        <v>42027</v>
      </c>
      <c r="C335" s="2" t="str">
        <f>TEXT(Table35[[#This Row],[Date]],"YYYY")</f>
        <v>2015</v>
      </c>
      <c r="D335" s="2" t="str">
        <f>TEXT(Table35[[#This Row],[Date]],"MMMM")</f>
        <v>January</v>
      </c>
      <c r="E335" s="2" t="str">
        <f>TEXT(Table35[[#This Row],[Date]],"DDDD")</f>
        <v>Friday</v>
      </c>
      <c r="F335" t="s">
        <v>842</v>
      </c>
      <c r="G335">
        <v>1</v>
      </c>
      <c r="H335" s="3">
        <v>1070.3699999999999</v>
      </c>
      <c r="I335" t="s">
        <v>20</v>
      </c>
      <c r="J335" t="str">
        <f>INDEX(Product_Table[Product Name],MATCH(Table35[[#This Row],[ProductID]],Product_Table[ProductID],0))</f>
        <v>Natura RP-81</v>
      </c>
      <c r="K335" t="str">
        <f>INDEX(Product_Table[Category],MATCH(Table35[[#This Row],[ProductID]],Product_Table[ProductID],0))</f>
        <v>Rural</v>
      </c>
      <c r="L335" t="str">
        <f>INDEX(Product_Table[Segment],MATCH(Table35[[#This Row],[ProductID]],Product_Table[ProductID],0))</f>
        <v>Productivity</v>
      </c>
      <c r="M335" s="4">
        <f>INDEX(Product_Table[ManufacturerID],MATCH(Table35[[#This Row],[ProductID]],Product_Table[ProductID],0))</f>
        <v>8</v>
      </c>
      <c r="N335" s="4" t="str">
        <f>INDEX(Manufacturer_Table[Manufacturer Name],MATCH(Table35[[#This Row],[ManufacturerID]],Manufacturer_Table[ManufacturerID],0))</f>
        <v>Natura</v>
      </c>
      <c r="O335" s="4" t="str">
        <f>INDEX(Location_Table[State],MATCH(Table35[[#This Row],[Zip]],Location_Table[Zip],0))</f>
        <v>Ontario</v>
      </c>
    </row>
    <row r="336" spans="1:15" x14ac:dyDescent="0.3">
      <c r="A336">
        <v>794</v>
      </c>
      <c r="B336" s="2">
        <v>42027</v>
      </c>
      <c r="C336" s="2" t="str">
        <f>TEXT(Table35[[#This Row],[Date]],"YYYY")</f>
        <v>2015</v>
      </c>
      <c r="D336" s="2" t="str">
        <f>TEXT(Table35[[#This Row],[Date]],"MMMM")</f>
        <v>January</v>
      </c>
      <c r="E336" s="2" t="str">
        <f>TEXT(Table35[[#This Row],[Date]],"DDDD")</f>
        <v>Friday</v>
      </c>
      <c r="F336" t="s">
        <v>842</v>
      </c>
      <c r="G336">
        <v>1</v>
      </c>
      <c r="H336" s="3">
        <v>1070.3699999999999</v>
      </c>
      <c r="I336" t="s">
        <v>20</v>
      </c>
      <c r="J336" t="str">
        <f>INDEX(Product_Table[Product Name],MATCH(Table35[[#This Row],[ProductID]],Product_Table[ProductID],0))</f>
        <v>Natura RP-82</v>
      </c>
      <c r="K336" t="str">
        <f>INDEX(Product_Table[Category],MATCH(Table35[[#This Row],[ProductID]],Product_Table[ProductID],0))</f>
        <v>Rural</v>
      </c>
      <c r="L336" t="str">
        <f>INDEX(Product_Table[Segment],MATCH(Table35[[#This Row],[ProductID]],Product_Table[ProductID],0))</f>
        <v>Productivity</v>
      </c>
      <c r="M336" s="4">
        <f>INDEX(Product_Table[ManufacturerID],MATCH(Table35[[#This Row],[ProductID]],Product_Table[ProductID],0))</f>
        <v>8</v>
      </c>
      <c r="N336" s="4" t="str">
        <f>INDEX(Manufacturer_Table[Manufacturer Name],MATCH(Table35[[#This Row],[ManufacturerID]],Manufacturer_Table[ManufacturerID],0))</f>
        <v>Natura</v>
      </c>
      <c r="O336" s="4" t="str">
        <f>INDEX(Location_Table[State],MATCH(Table35[[#This Row],[Zip]],Location_Table[Zip],0))</f>
        <v>Ontario</v>
      </c>
    </row>
    <row r="337" spans="1:15" x14ac:dyDescent="0.3">
      <c r="A337">
        <v>793</v>
      </c>
      <c r="B337" s="2">
        <v>42027</v>
      </c>
      <c r="C337" s="2" t="str">
        <f>TEXT(Table35[[#This Row],[Date]],"YYYY")</f>
        <v>2015</v>
      </c>
      <c r="D337" s="2" t="str">
        <f>TEXT(Table35[[#This Row],[Date]],"MMMM")</f>
        <v>January</v>
      </c>
      <c r="E337" s="2" t="str">
        <f>TEXT(Table35[[#This Row],[Date]],"DDDD")</f>
        <v>Friday</v>
      </c>
      <c r="F337" t="s">
        <v>838</v>
      </c>
      <c r="G337">
        <v>1</v>
      </c>
      <c r="H337" s="3">
        <v>1070.3699999999999</v>
      </c>
      <c r="I337" t="s">
        <v>20</v>
      </c>
      <c r="J337" t="str">
        <f>INDEX(Product_Table[Product Name],MATCH(Table35[[#This Row],[ProductID]],Product_Table[ProductID],0))</f>
        <v>Natura RP-81</v>
      </c>
      <c r="K337" t="str">
        <f>INDEX(Product_Table[Category],MATCH(Table35[[#This Row],[ProductID]],Product_Table[ProductID],0))</f>
        <v>Rural</v>
      </c>
      <c r="L337" t="str">
        <f>INDEX(Product_Table[Segment],MATCH(Table35[[#This Row],[ProductID]],Product_Table[ProductID],0))</f>
        <v>Productivity</v>
      </c>
      <c r="M337" s="4">
        <f>INDEX(Product_Table[ManufacturerID],MATCH(Table35[[#This Row],[ProductID]],Product_Table[ProductID],0))</f>
        <v>8</v>
      </c>
      <c r="N337" s="4" t="str">
        <f>INDEX(Manufacturer_Table[Manufacturer Name],MATCH(Table35[[#This Row],[ManufacturerID]],Manufacturer_Table[ManufacturerID],0))</f>
        <v>Natura</v>
      </c>
      <c r="O337" s="4" t="str">
        <f>INDEX(Location_Table[State],MATCH(Table35[[#This Row],[Zip]],Location_Table[Zip],0))</f>
        <v>Ontario</v>
      </c>
    </row>
    <row r="338" spans="1:15" x14ac:dyDescent="0.3">
      <c r="A338">
        <v>959</v>
      </c>
      <c r="B338" s="2">
        <v>42062</v>
      </c>
      <c r="C338" s="2" t="str">
        <f>TEXT(Table35[[#This Row],[Date]],"YYYY")</f>
        <v>2015</v>
      </c>
      <c r="D338" s="2" t="str">
        <f>TEXT(Table35[[#This Row],[Date]],"MMMM")</f>
        <v>February</v>
      </c>
      <c r="E338" s="2" t="str">
        <f>TEXT(Table35[[#This Row],[Date]],"DDDD")</f>
        <v>Friday</v>
      </c>
      <c r="F338" t="s">
        <v>1230</v>
      </c>
      <c r="G338">
        <v>1</v>
      </c>
      <c r="H338" s="3">
        <v>10362.870000000001</v>
      </c>
      <c r="I338" t="s">
        <v>20</v>
      </c>
      <c r="J338" t="str">
        <f>INDEX(Product_Table[Product Name],MATCH(Table35[[#This Row],[ProductID]],Product_Table[ProductID],0))</f>
        <v>Natura UC-22</v>
      </c>
      <c r="K338" t="str">
        <f>INDEX(Product_Table[Category],MATCH(Table35[[#This Row],[ProductID]],Product_Table[ProductID],0))</f>
        <v>Urban</v>
      </c>
      <c r="L338" t="str">
        <f>INDEX(Product_Table[Segment],MATCH(Table35[[#This Row],[ProductID]],Product_Table[ProductID],0))</f>
        <v>Convenience</v>
      </c>
      <c r="M338" s="4">
        <f>INDEX(Product_Table[ManufacturerID],MATCH(Table35[[#This Row],[ProductID]],Product_Table[ProductID],0))</f>
        <v>8</v>
      </c>
      <c r="N338" s="4" t="str">
        <f>INDEX(Manufacturer_Table[Manufacturer Name],MATCH(Table35[[#This Row],[ManufacturerID]],Manufacturer_Table[ManufacturerID],0))</f>
        <v>Natura</v>
      </c>
      <c r="O338" s="4" t="str">
        <f>INDEX(Location_Table[State],MATCH(Table35[[#This Row],[Zip]],Location_Table[Zip],0))</f>
        <v>Manitoba</v>
      </c>
    </row>
    <row r="339" spans="1:15" x14ac:dyDescent="0.3">
      <c r="A339">
        <v>438</v>
      </c>
      <c r="B339" s="2">
        <v>42063</v>
      </c>
      <c r="C339" s="2" t="str">
        <f>TEXT(Table35[[#This Row],[Date]],"YYYY")</f>
        <v>2015</v>
      </c>
      <c r="D339" s="2" t="str">
        <f>TEXT(Table35[[#This Row],[Date]],"MMMM")</f>
        <v>February</v>
      </c>
      <c r="E339" s="2" t="str">
        <f>TEXT(Table35[[#This Row],[Date]],"DDDD")</f>
        <v>Saturday</v>
      </c>
      <c r="F339" t="s">
        <v>1218</v>
      </c>
      <c r="G339">
        <v>1</v>
      </c>
      <c r="H339" s="3">
        <v>11969.37</v>
      </c>
      <c r="I339" t="s">
        <v>20</v>
      </c>
      <c r="J339" t="str">
        <f>INDEX(Product_Table[Product Name],MATCH(Table35[[#This Row],[ProductID]],Product_Table[ProductID],0))</f>
        <v>Maximus UM-43</v>
      </c>
      <c r="K339" t="str">
        <f>INDEX(Product_Table[Category],MATCH(Table35[[#This Row],[ProductID]],Product_Table[ProductID],0))</f>
        <v>Urban</v>
      </c>
      <c r="L339" t="str">
        <f>INDEX(Product_Table[Segment],MATCH(Table35[[#This Row],[ProductID]],Product_Table[ProductID],0))</f>
        <v>Moderation</v>
      </c>
      <c r="M339" s="4">
        <f>INDEX(Product_Table[ManufacturerID],MATCH(Table35[[#This Row],[ProductID]],Product_Table[ProductID],0))</f>
        <v>7</v>
      </c>
      <c r="N339" s="4" t="str">
        <f>INDEX(Manufacturer_Table[Manufacturer Name],MATCH(Table35[[#This Row],[ManufacturerID]],Manufacturer_Table[ManufacturerID],0))</f>
        <v>VanArsdel</v>
      </c>
      <c r="O339" s="4" t="str">
        <f>INDEX(Location_Table[State],MATCH(Table35[[#This Row],[Zip]],Location_Table[Zip],0))</f>
        <v>Manitoba</v>
      </c>
    </row>
    <row r="340" spans="1:15" x14ac:dyDescent="0.3">
      <c r="A340">
        <v>440</v>
      </c>
      <c r="B340" s="2">
        <v>42063</v>
      </c>
      <c r="C340" s="2" t="str">
        <f>TEXT(Table35[[#This Row],[Date]],"YYYY")</f>
        <v>2015</v>
      </c>
      <c r="D340" s="2" t="str">
        <f>TEXT(Table35[[#This Row],[Date]],"MMMM")</f>
        <v>February</v>
      </c>
      <c r="E340" s="2" t="str">
        <f>TEXT(Table35[[#This Row],[Date]],"DDDD")</f>
        <v>Saturday</v>
      </c>
      <c r="F340" t="s">
        <v>832</v>
      </c>
      <c r="G340">
        <v>1</v>
      </c>
      <c r="H340" s="3">
        <v>19529.37</v>
      </c>
      <c r="I340" t="s">
        <v>20</v>
      </c>
      <c r="J340" t="str">
        <f>INDEX(Product_Table[Product Name],MATCH(Table35[[#This Row],[ProductID]],Product_Table[ProductID],0))</f>
        <v>Maximus UM-45</v>
      </c>
      <c r="K340" t="str">
        <f>INDEX(Product_Table[Category],MATCH(Table35[[#This Row],[ProductID]],Product_Table[ProductID],0))</f>
        <v>Urban</v>
      </c>
      <c r="L340" t="str">
        <f>INDEX(Product_Table[Segment],MATCH(Table35[[#This Row],[ProductID]],Product_Table[ProductID],0))</f>
        <v>Moderation</v>
      </c>
      <c r="M340" s="4">
        <f>INDEX(Product_Table[ManufacturerID],MATCH(Table35[[#This Row],[ProductID]],Product_Table[ProductID],0))</f>
        <v>7</v>
      </c>
      <c r="N340" s="4" t="str">
        <f>INDEX(Manufacturer_Table[Manufacturer Name],MATCH(Table35[[#This Row],[ManufacturerID]],Manufacturer_Table[ManufacturerID],0))</f>
        <v>VanArsdel</v>
      </c>
      <c r="O340" s="4" t="str">
        <f>INDEX(Location_Table[State],MATCH(Table35[[#This Row],[Zip]],Location_Table[Zip],0))</f>
        <v>Ontario</v>
      </c>
    </row>
    <row r="341" spans="1:15" x14ac:dyDescent="0.3">
      <c r="A341">
        <v>548</v>
      </c>
      <c r="B341" s="2">
        <v>42063</v>
      </c>
      <c r="C341" s="2" t="str">
        <f>TEXT(Table35[[#This Row],[Date]],"YYYY")</f>
        <v>2015</v>
      </c>
      <c r="D341" s="2" t="str">
        <f>TEXT(Table35[[#This Row],[Date]],"MMMM")</f>
        <v>February</v>
      </c>
      <c r="E341" s="2" t="str">
        <f>TEXT(Table35[[#This Row],[Date]],"DDDD")</f>
        <v>Saturday</v>
      </c>
      <c r="F341" t="s">
        <v>1230</v>
      </c>
      <c r="G341">
        <v>1</v>
      </c>
      <c r="H341" s="3">
        <v>6299.37</v>
      </c>
      <c r="I341" t="s">
        <v>20</v>
      </c>
      <c r="J341" t="str">
        <f>INDEX(Product_Table[Product Name],MATCH(Table35[[#This Row],[ProductID]],Product_Table[ProductID],0))</f>
        <v>Maximus UC-13</v>
      </c>
      <c r="K341" t="str">
        <f>INDEX(Product_Table[Category],MATCH(Table35[[#This Row],[ProductID]],Product_Table[ProductID],0))</f>
        <v>Urban</v>
      </c>
      <c r="L341" t="str">
        <f>INDEX(Product_Table[Segment],MATCH(Table35[[#This Row],[ProductID]],Product_Table[ProductID],0))</f>
        <v>Convenience</v>
      </c>
      <c r="M341" s="4">
        <f>INDEX(Product_Table[ManufacturerID],MATCH(Table35[[#This Row],[ProductID]],Product_Table[ProductID],0))</f>
        <v>7</v>
      </c>
      <c r="N341" s="4" t="str">
        <f>INDEX(Manufacturer_Table[Manufacturer Name],MATCH(Table35[[#This Row],[ManufacturerID]],Manufacturer_Table[ManufacturerID],0))</f>
        <v>VanArsdel</v>
      </c>
      <c r="O341" s="4" t="str">
        <f>INDEX(Location_Table[State],MATCH(Table35[[#This Row],[Zip]],Location_Table[Zip],0))</f>
        <v>Manitoba</v>
      </c>
    </row>
    <row r="342" spans="1:15" x14ac:dyDescent="0.3">
      <c r="A342">
        <v>2359</v>
      </c>
      <c r="B342" s="2">
        <v>42064</v>
      </c>
      <c r="C342" s="2" t="str">
        <f>TEXT(Table35[[#This Row],[Date]],"YYYY")</f>
        <v>2015</v>
      </c>
      <c r="D342" s="2" t="str">
        <f>TEXT(Table35[[#This Row],[Date]],"MMMM")</f>
        <v>March</v>
      </c>
      <c r="E342" s="2" t="str">
        <f>TEXT(Table35[[#This Row],[Date]],"DDDD")</f>
        <v>Sunday</v>
      </c>
      <c r="F342" t="s">
        <v>974</v>
      </c>
      <c r="G342">
        <v>1</v>
      </c>
      <c r="H342" s="3">
        <v>5543.37</v>
      </c>
      <c r="I342" t="s">
        <v>20</v>
      </c>
      <c r="J342" t="str">
        <f>INDEX(Product_Table[Product Name],MATCH(Table35[[#This Row],[ProductID]],Product_Table[ProductID],0))</f>
        <v>Aliqui UC-07</v>
      </c>
      <c r="K342" t="str">
        <f>INDEX(Product_Table[Category],MATCH(Table35[[#This Row],[ProductID]],Product_Table[ProductID],0))</f>
        <v>Urban</v>
      </c>
      <c r="L342" t="str">
        <f>INDEX(Product_Table[Segment],MATCH(Table35[[#This Row],[ProductID]],Product_Table[ProductID],0))</f>
        <v>Convenience</v>
      </c>
      <c r="M342" s="4">
        <f>INDEX(Product_Table[ManufacturerID],MATCH(Table35[[#This Row],[ProductID]],Product_Table[ProductID],0))</f>
        <v>2</v>
      </c>
      <c r="N342" s="4" t="str">
        <f>INDEX(Manufacturer_Table[Manufacturer Name],MATCH(Table35[[#This Row],[ManufacturerID]],Manufacturer_Table[ManufacturerID],0))</f>
        <v>Aliqui</v>
      </c>
      <c r="O342" s="4" t="str">
        <f>INDEX(Location_Table[State],MATCH(Table35[[#This Row],[Zip]],Location_Table[Zip],0))</f>
        <v>Ontario</v>
      </c>
    </row>
    <row r="343" spans="1:15" x14ac:dyDescent="0.3">
      <c r="A343">
        <v>1059</v>
      </c>
      <c r="B343" s="2">
        <v>42064</v>
      </c>
      <c r="C343" s="2" t="str">
        <f>TEXT(Table35[[#This Row],[Date]],"YYYY")</f>
        <v>2015</v>
      </c>
      <c r="D343" s="2" t="str">
        <f>TEXT(Table35[[#This Row],[Date]],"MMMM")</f>
        <v>March</v>
      </c>
      <c r="E343" s="2" t="str">
        <f>TEXT(Table35[[#This Row],[Date]],"DDDD")</f>
        <v>Sunday</v>
      </c>
      <c r="F343" t="s">
        <v>842</v>
      </c>
      <c r="G343">
        <v>1</v>
      </c>
      <c r="H343" s="3">
        <v>1889.37</v>
      </c>
      <c r="I343" t="s">
        <v>20</v>
      </c>
      <c r="J343" t="str">
        <f>INDEX(Product_Table[Product Name],MATCH(Table35[[#This Row],[ProductID]],Product_Table[ProductID],0))</f>
        <v>Pirum RP-05</v>
      </c>
      <c r="K343" t="str">
        <f>INDEX(Product_Table[Category],MATCH(Table35[[#This Row],[ProductID]],Product_Table[ProductID],0))</f>
        <v>Rural</v>
      </c>
      <c r="L343" t="str">
        <f>INDEX(Product_Table[Segment],MATCH(Table35[[#This Row],[ProductID]],Product_Table[ProductID],0))</f>
        <v>Productivity</v>
      </c>
      <c r="M343" s="4">
        <f>INDEX(Product_Table[ManufacturerID],MATCH(Table35[[#This Row],[ProductID]],Product_Table[ProductID],0))</f>
        <v>10</v>
      </c>
      <c r="N343" s="4" t="str">
        <f>INDEX(Manufacturer_Table[Manufacturer Name],MATCH(Table35[[#This Row],[ManufacturerID]],Manufacturer_Table[ManufacturerID],0))</f>
        <v>Pirum</v>
      </c>
      <c r="O343" s="4" t="str">
        <f>INDEX(Location_Table[State],MATCH(Table35[[#This Row],[Zip]],Location_Table[Zip],0))</f>
        <v>Ontario</v>
      </c>
    </row>
    <row r="344" spans="1:15" x14ac:dyDescent="0.3">
      <c r="A344">
        <v>1212</v>
      </c>
      <c r="B344" s="2">
        <v>42064</v>
      </c>
      <c r="C344" s="2" t="str">
        <f>TEXT(Table35[[#This Row],[Date]],"YYYY")</f>
        <v>2015</v>
      </c>
      <c r="D344" s="2" t="str">
        <f>TEXT(Table35[[#This Row],[Date]],"MMMM")</f>
        <v>March</v>
      </c>
      <c r="E344" s="2" t="str">
        <f>TEXT(Table35[[#This Row],[Date]],"DDDD")</f>
        <v>Sunday</v>
      </c>
      <c r="F344" t="s">
        <v>838</v>
      </c>
      <c r="G344">
        <v>1</v>
      </c>
      <c r="H344" s="3">
        <v>5448.87</v>
      </c>
      <c r="I344" t="s">
        <v>20</v>
      </c>
      <c r="J344" t="str">
        <f>INDEX(Product_Table[Product Name],MATCH(Table35[[#This Row],[ProductID]],Product_Table[ProductID],0))</f>
        <v>Pirum UC-14</v>
      </c>
      <c r="K344" t="str">
        <f>INDEX(Product_Table[Category],MATCH(Table35[[#This Row],[ProductID]],Product_Table[ProductID],0))</f>
        <v>Urban</v>
      </c>
      <c r="L344" t="str">
        <f>INDEX(Product_Table[Segment],MATCH(Table35[[#This Row],[ProductID]],Product_Table[ProductID],0))</f>
        <v>Convenience</v>
      </c>
      <c r="M344" s="4">
        <f>INDEX(Product_Table[ManufacturerID],MATCH(Table35[[#This Row],[ProductID]],Product_Table[ProductID],0))</f>
        <v>10</v>
      </c>
      <c r="N344" s="4" t="str">
        <f>INDEX(Manufacturer_Table[Manufacturer Name],MATCH(Table35[[#This Row],[ManufacturerID]],Manufacturer_Table[ManufacturerID],0))</f>
        <v>Pirum</v>
      </c>
      <c r="O344" s="4" t="str">
        <f>INDEX(Location_Table[State],MATCH(Table35[[#This Row],[Zip]],Location_Table[Zip],0))</f>
        <v>Ontario</v>
      </c>
    </row>
    <row r="345" spans="1:15" x14ac:dyDescent="0.3">
      <c r="A345">
        <v>1060</v>
      </c>
      <c r="B345" s="2">
        <v>42064</v>
      </c>
      <c r="C345" s="2" t="str">
        <f>TEXT(Table35[[#This Row],[Date]],"YYYY")</f>
        <v>2015</v>
      </c>
      <c r="D345" s="2" t="str">
        <f>TEXT(Table35[[#This Row],[Date]],"MMMM")</f>
        <v>March</v>
      </c>
      <c r="E345" s="2" t="str">
        <f>TEXT(Table35[[#This Row],[Date]],"DDDD")</f>
        <v>Sunday</v>
      </c>
      <c r="F345" t="s">
        <v>842</v>
      </c>
      <c r="G345">
        <v>1</v>
      </c>
      <c r="H345" s="3">
        <v>1889.37</v>
      </c>
      <c r="I345" t="s">
        <v>20</v>
      </c>
      <c r="J345" t="str">
        <f>INDEX(Product_Table[Product Name],MATCH(Table35[[#This Row],[ProductID]],Product_Table[ProductID],0))</f>
        <v>Pirum RP-06</v>
      </c>
      <c r="K345" t="str">
        <f>INDEX(Product_Table[Category],MATCH(Table35[[#This Row],[ProductID]],Product_Table[ProductID],0))</f>
        <v>Rural</v>
      </c>
      <c r="L345" t="str">
        <f>INDEX(Product_Table[Segment],MATCH(Table35[[#This Row],[ProductID]],Product_Table[ProductID],0))</f>
        <v>Productivity</v>
      </c>
      <c r="M345" s="4">
        <f>INDEX(Product_Table[ManufacturerID],MATCH(Table35[[#This Row],[ProductID]],Product_Table[ProductID],0))</f>
        <v>10</v>
      </c>
      <c r="N345" s="4" t="str">
        <f>INDEX(Manufacturer_Table[Manufacturer Name],MATCH(Table35[[#This Row],[ManufacturerID]],Manufacturer_Table[ManufacturerID],0))</f>
        <v>Pirum</v>
      </c>
      <c r="O345" s="4" t="str">
        <f>INDEX(Location_Table[State],MATCH(Table35[[#This Row],[Zip]],Location_Table[Zip],0))</f>
        <v>Ontario</v>
      </c>
    </row>
    <row r="346" spans="1:15" x14ac:dyDescent="0.3">
      <c r="A346">
        <v>1059</v>
      </c>
      <c r="B346" s="2">
        <v>42064</v>
      </c>
      <c r="C346" s="2" t="str">
        <f>TEXT(Table35[[#This Row],[Date]],"YYYY")</f>
        <v>2015</v>
      </c>
      <c r="D346" s="2" t="str">
        <f>TEXT(Table35[[#This Row],[Date]],"MMMM")</f>
        <v>March</v>
      </c>
      <c r="E346" s="2" t="str">
        <f>TEXT(Table35[[#This Row],[Date]],"DDDD")</f>
        <v>Sunday</v>
      </c>
      <c r="F346" t="s">
        <v>945</v>
      </c>
      <c r="G346">
        <v>1</v>
      </c>
      <c r="H346" s="3">
        <v>1952.37</v>
      </c>
      <c r="I346" t="s">
        <v>20</v>
      </c>
      <c r="J346" t="str">
        <f>INDEX(Product_Table[Product Name],MATCH(Table35[[#This Row],[ProductID]],Product_Table[ProductID],0))</f>
        <v>Pirum RP-05</v>
      </c>
      <c r="K346" t="str">
        <f>INDEX(Product_Table[Category],MATCH(Table35[[#This Row],[ProductID]],Product_Table[ProductID],0))</f>
        <v>Rural</v>
      </c>
      <c r="L346" t="str">
        <f>INDEX(Product_Table[Segment],MATCH(Table35[[#This Row],[ProductID]],Product_Table[ProductID],0))</f>
        <v>Productivity</v>
      </c>
      <c r="M346" s="4">
        <f>INDEX(Product_Table[ManufacturerID],MATCH(Table35[[#This Row],[ProductID]],Product_Table[ProductID],0))</f>
        <v>10</v>
      </c>
      <c r="N346" s="4" t="str">
        <f>INDEX(Manufacturer_Table[Manufacturer Name],MATCH(Table35[[#This Row],[ManufacturerID]],Manufacturer_Table[ManufacturerID],0))</f>
        <v>Pirum</v>
      </c>
      <c r="O346" s="4" t="str">
        <f>INDEX(Location_Table[State],MATCH(Table35[[#This Row],[Zip]],Location_Table[Zip],0))</f>
        <v>Ontario</v>
      </c>
    </row>
    <row r="347" spans="1:15" x14ac:dyDescent="0.3">
      <c r="A347">
        <v>2084</v>
      </c>
      <c r="B347" s="2">
        <v>42064</v>
      </c>
      <c r="C347" s="2" t="str">
        <f>TEXT(Table35[[#This Row],[Date]],"YYYY")</f>
        <v>2015</v>
      </c>
      <c r="D347" s="2" t="str">
        <f>TEXT(Table35[[#This Row],[Date]],"MMMM")</f>
        <v>March</v>
      </c>
      <c r="E347" s="2" t="str">
        <f>TEXT(Table35[[#This Row],[Date]],"DDDD")</f>
        <v>Sunday</v>
      </c>
      <c r="F347" t="s">
        <v>838</v>
      </c>
      <c r="G347">
        <v>1</v>
      </c>
      <c r="H347" s="3">
        <v>8252.3700000000008</v>
      </c>
      <c r="I347" t="s">
        <v>20</v>
      </c>
      <c r="J347" t="str">
        <f>INDEX(Product_Table[Product Name],MATCH(Table35[[#This Row],[ProductID]],Product_Table[ProductID],0))</f>
        <v>Currus UC-19</v>
      </c>
      <c r="K347" t="str">
        <f>INDEX(Product_Table[Category],MATCH(Table35[[#This Row],[ProductID]],Product_Table[ProductID],0))</f>
        <v>Urban</v>
      </c>
      <c r="L347" t="str">
        <f>INDEX(Product_Table[Segment],MATCH(Table35[[#This Row],[ProductID]],Product_Table[ProductID],0))</f>
        <v>Convenience</v>
      </c>
      <c r="M347" s="4">
        <f>INDEX(Product_Table[ManufacturerID],MATCH(Table35[[#This Row],[ProductID]],Product_Table[ProductID],0))</f>
        <v>4</v>
      </c>
      <c r="N347" s="4" t="str">
        <f>INDEX(Manufacturer_Table[Manufacturer Name],MATCH(Table35[[#This Row],[ManufacturerID]],Manufacturer_Table[ManufacturerID],0))</f>
        <v>Currus</v>
      </c>
      <c r="O347" s="4" t="str">
        <f>INDEX(Location_Table[State],MATCH(Table35[[#This Row],[Zip]],Location_Table[Zip],0))</f>
        <v>Ontario</v>
      </c>
    </row>
    <row r="348" spans="1:15" x14ac:dyDescent="0.3">
      <c r="A348">
        <v>2145</v>
      </c>
      <c r="B348" s="2">
        <v>42075</v>
      </c>
      <c r="C348" s="2" t="str">
        <f>TEXT(Table35[[#This Row],[Date]],"YYYY")</f>
        <v>2015</v>
      </c>
      <c r="D348" s="2" t="str">
        <f>TEXT(Table35[[#This Row],[Date]],"MMMM")</f>
        <v>March</v>
      </c>
      <c r="E348" s="2" t="str">
        <f>TEXT(Table35[[#This Row],[Date]],"DDDD")</f>
        <v>Thursday</v>
      </c>
      <c r="F348" t="s">
        <v>832</v>
      </c>
      <c r="G348">
        <v>1</v>
      </c>
      <c r="H348" s="3">
        <v>4850.37</v>
      </c>
      <c r="I348" t="s">
        <v>20</v>
      </c>
      <c r="J348" t="str">
        <f>INDEX(Product_Table[Product Name],MATCH(Table35[[#This Row],[ProductID]],Product_Table[ProductID],0))</f>
        <v>Victoria UR-21</v>
      </c>
      <c r="K348" t="str">
        <f>INDEX(Product_Table[Category],MATCH(Table35[[#This Row],[ProductID]],Product_Table[ProductID],0))</f>
        <v>Urban</v>
      </c>
      <c r="L348" t="str">
        <f>INDEX(Product_Table[Segment],MATCH(Table35[[#This Row],[ProductID]],Product_Table[ProductID],0))</f>
        <v>Regular</v>
      </c>
      <c r="M348" s="4">
        <f>INDEX(Product_Table[ManufacturerID],MATCH(Table35[[#This Row],[ProductID]],Product_Table[ProductID],0))</f>
        <v>14</v>
      </c>
      <c r="N348" s="4" t="str">
        <f>INDEX(Manufacturer_Table[Manufacturer Name],MATCH(Table35[[#This Row],[ManufacturerID]],Manufacturer_Table[ManufacturerID],0))</f>
        <v>Victoria</v>
      </c>
      <c r="O348" s="4" t="str">
        <f>INDEX(Location_Table[State],MATCH(Table35[[#This Row],[Zip]],Location_Table[Zip],0))</f>
        <v>Ontario</v>
      </c>
    </row>
    <row r="349" spans="1:15" x14ac:dyDescent="0.3">
      <c r="A349">
        <v>2225</v>
      </c>
      <c r="B349" s="2">
        <v>42075</v>
      </c>
      <c r="C349" s="2" t="str">
        <f>TEXT(Table35[[#This Row],[Date]],"YYYY")</f>
        <v>2015</v>
      </c>
      <c r="D349" s="2" t="str">
        <f>TEXT(Table35[[#This Row],[Date]],"MMMM")</f>
        <v>March</v>
      </c>
      <c r="E349" s="2" t="str">
        <f>TEXT(Table35[[#This Row],[Date]],"DDDD")</f>
        <v>Thursday</v>
      </c>
      <c r="F349" t="s">
        <v>962</v>
      </c>
      <c r="G349">
        <v>1</v>
      </c>
      <c r="H349" s="3">
        <v>818.37</v>
      </c>
      <c r="I349" t="s">
        <v>20</v>
      </c>
      <c r="J349" t="str">
        <f>INDEX(Product_Table[Product Name],MATCH(Table35[[#This Row],[ProductID]],Product_Table[ProductID],0))</f>
        <v>Aliqui RP-22</v>
      </c>
      <c r="K349" t="str">
        <f>INDEX(Product_Table[Category],MATCH(Table35[[#This Row],[ProductID]],Product_Table[ProductID],0))</f>
        <v>Rural</v>
      </c>
      <c r="L349" t="str">
        <f>INDEX(Product_Table[Segment],MATCH(Table35[[#This Row],[ProductID]],Product_Table[ProductID],0))</f>
        <v>Productivity</v>
      </c>
      <c r="M349" s="4">
        <f>INDEX(Product_Table[ManufacturerID],MATCH(Table35[[#This Row],[ProductID]],Product_Table[ProductID],0))</f>
        <v>2</v>
      </c>
      <c r="N349" s="4" t="str">
        <f>INDEX(Manufacturer_Table[Manufacturer Name],MATCH(Table35[[#This Row],[ManufacturerID]],Manufacturer_Table[ManufacturerID],0))</f>
        <v>Aliqui</v>
      </c>
      <c r="O349" s="4" t="str">
        <f>INDEX(Location_Table[State],MATCH(Table35[[#This Row],[Zip]],Location_Table[Zip],0))</f>
        <v>Ontario</v>
      </c>
    </row>
    <row r="350" spans="1:15" x14ac:dyDescent="0.3">
      <c r="A350">
        <v>959</v>
      </c>
      <c r="B350" s="2">
        <v>42082</v>
      </c>
      <c r="C350" s="2" t="str">
        <f>TEXT(Table35[[#This Row],[Date]],"YYYY")</f>
        <v>2015</v>
      </c>
      <c r="D350" s="2" t="str">
        <f>TEXT(Table35[[#This Row],[Date]],"MMMM")</f>
        <v>March</v>
      </c>
      <c r="E350" s="2" t="str">
        <f>TEXT(Table35[[#This Row],[Date]],"DDDD")</f>
        <v>Thursday</v>
      </c>
      <c r="F350" t="s">
        <v>945</v>
      </c>
      <c r="G350">
        <v>1</v>
      </c>
      <c r="H350" s="3">
        <v>10362.870000000001</v>
      </c>
      <c r="I350" t="s">
        <v>20</v>
      </c>
      <c r="J350" t="str">
        <f>INDEX(Product_Table[Product Name],MATCH(Table35[[#This Row],[ProductID]],Product_Table[ProductID],0))</f>
        <v>Natura UC-22</v>
      </c>
      <c r="K350" t="str">
        <f>INDEX(Product_Table[Category],MATCH(Table35[[#This Row],[ProductID]],Product_Table[ProductID],0))</f>
        <v>Urban</v>
      </c>
      <c r="L350" t="str">
        <f>INDEX(Product_Table[Segment],MATCH(Table35[[#This Row],[ProductID]],Product_Table[ProductID],0))</f>
        <v>Convenience</v>
      </c>
      <c r="M350" s="4">
        <f>INDEX(Product_Table[ManufacturerID],MATCH(Table35[[#This Row],[ProductID]],Product_Table[ProductID],0))</f>
        <v>8</v>
      </c>
      <c r="N350" s="4" t="str">
        <f>INDEX(Manufacturer_Table[Manufacturer Name],MATCH(Table35[[#This Row],[ManufacturerID]],Manufacturer_Table[ManufacturerID],0))</f>
        <v>Natura</v>
      </c>
      <c r="O350" s="4" t="str">
        <f>INDEX(Location_Table[State],MATCH(Table35[[#This Row],[Zip]],Location_Table[Zip],0))</f>
        <v>Ontario</v>
      </c>
    </row>
    <row r="351" spans="1:15" x14ac:dyDescent="0.3">
      <c r="A351">
        <v>2280</v>
      </c>
      <c r="B351" s="2">
        <v>42082</v>
      </c>
      <c r="C351" s="2" t="str">
        <f>TEXT(Table35[[#This Row],[Date]],"YYYY")</f>
        <v>2015</v>
      </c>
      <c r="D351" s="2" t="str">
        <f>TEXT(Table35[[#This Row],[Date]],"MMMM")</f>
        <v>March</v>
      </c>
      <c r="E351" s="2" t="str">
        <f>TEXT(Table35[[#This Row],[Date]],"DDDD")</f>
        <v>Thursday</v>
      </c>
      <c r="F351" t="s">
        <v>972</v>
      </c>
      <c r="G351">
        <v>1</v>
      </c>
      <c r="H351" s="3">
        <v>2046.87</v>
      </c>
      <c r="I351" t="s">
        <v>20</v>
      </c>
      <c r="J351" t="str">
        <f>INDEX(Product_Table[Product Name],MATCH(Table35[[#This Row],[ProductID]],Product_Table[ProductID],0))</f>
        <v>Aliqui RS-13</v>
      </c>
      <c r="K351" t="str">
        <f>INDEX(Product_Table[Category],MATCH(Table35[[#This Row],[ProductID]],Product_Table[ProductID],0))</f>
        <v>Rural</v>
      </c>
      <c r="L351" t="str">
        <f>INDEX(Product_Table[Segment],MATCH(Table35[[#This Row],[ProductID]],Product_Table[ProductID],0))</f>
        <v>Select</v>
      </c>
      <c r="M351" s="4">
        <f>INDEX(Product_Table[ManufacturerID],MATCH(Table35[[#This Row],[ProductID]],Product_Table[ProductID],0))</f>
        <v>2</v>
      </c>
      <c r="N351" s="4" t="str">
        <f>INDEX(Manufacturer_Table[Manufacturer Name],MATCH(Table35[[#This Row],[ManufacturerID]],Manufacturer_Table[ManufacturerID],0))</f>
        <v>Aliqui</v>
      </c>
      <c r="O351" s="4" t="str">
        <f>INDEX(Location_Table[State],MATCH(Table35[[#This Row],[Zip]],Location_Table[Zip],0))</f>
        <v>Ontario</v>
      </c>
    </row>
    <row r="352" spans="1:15" x14ac:dyDescent="0.3">
      <c r="A352">
        <v>1714</v>
      </c>
      <c r="B352" s="2">
        <v>42071</v>
      </c>
      <c r="C352" s="2" t="str">
        <f>TEXT(Table35[[#This Row],[Date]],"YYYY")</f>
        <v>2015</v>
      </c>
      <c r="D352" s="2" t="str">
        <f>TEXT(Table35[[#This Row],[Date]],"MMMM")</f>
        <v>March</v>
      </c>
      <c r="E352" s="2" t="str">
        <f>TEXT(Table35[[#This Row],[Date]],"DDDD")</f>
        <v>Sunday</v>
      </c>
      <c r="F352" t="s">
        <v>842</v>
      </c>
      <c r="G352">
        <v>1</v>
      </c>
      <c r="H352" s="3">
        <v>1259.3699999999999</v>
      </c>
      <c r="I352" t="s">
        <v>20</v>
      </c>
      <c r="J352" t="str">
        <f>INDEX(Product_Table[Product Name],MATCH(Table35[[#This Row],[ProductID]],Product_Table[ProductID],0))</f>
        <v>Salvus YY-25</v>
      </c>
      <c r="K352" t="str">
        <f>INDEX(Product_Table[Category],MATCH(Table35[[#This Row],[ProductID]],Product_Table[ProductID],0))</f>
        <v>Youth</v>
      </c>
      <c r="L352" t="str">
        <f>INDEX(Product_Table[Segment],MATCH(Table35[[#This Row],[ProductID]],Product_Table[ProductID],0))</f>
        <v>Youth</v>
      </c>
      <c r="M352" s="4">
        <f>INDEX(Product_Table[ManufacturerID],MATCH(Table35[[#This Row],[ProductID]],Product_Table[ProductID],0))</f>
        <v>13</v>
      </c>
      <c r="N352" s="4" t="str">
        <f>INDEX(Manufacturer_Table[Manufacturer Name],MATCH(Table35[[#This Row],[ManufacturerID]],Manufacturer_Table[ManufacturerID],0))</f>
        <v>Salvus</v>
      </c>
      <c r="O352" s="4" t="str">
        <f>INDEX(Location_Table[State],MATCH(Table35[[#This Row],[Zip]],Location_Table[Zip],0))</f>
        <v>Ontario</v>
      </c>
    </row>
    <row r="353" spans="1:15" x14ac:dyDescent="0.3">
      <c r="A353">
        <v>496</v>
      </c>
      <c r="B353" s="2">
        <v>42071</v>
      </c>
      <c r="C353" s="2" t="str">
        <f>TEXT(Table35[[#This Row],[Date]],"YYYY")</f>
        <v>2015</v>
      </c>
      <c r="D353" s="2" t="str">
        <f>TEXT(Table35[[#This Row],[Date]],"MMMM")</f>
        <v>March</v>
      </c>
      <c r="E353" s="2" t="str">
        <f>TEXT(Table35[[#This Row],[Date]],"DDDD")</f>
        <v>Sunday</v>
      </c>
      <c r="F353" t="s">
        <v>984</v>
      </c>
      <c r="G353">
        <v>1</v>
      </c>
      <c r="H353" s="3">
        <v>11339.37</v>
      </c>
      <c r="I353" t="s">
        <v>20</v>
      </c>
      <c r="J353" t="str">
        <f>INDEX(Product_Table[Product Name],MATCH(Table35[[#This Row],[ProductID]],Product_Table[ProductID],0))</f>
        <v>Maximus UM-01</v>
      </c>
      <c r="K353" t="str">
        <f>INDEX(Product_Table[Category],MATCH(Table35[[#This Row],[ProductID]],Product_Table[ProductID],0))</f>
        <v>Urban</v>
      </c>
      <c r="L353" t="str">
        <f>INDEX(Product_Table[Segment],MATCH(Table35[[#This Row],[ProductID]],Product_Table[ProductID],0))</f>
        <v>Moderation</v>
      </c>
      <c r="M353" s="4">
        <f>INDEX(Product_Table[ManufacturerID],MATCH(Table35[[#This Row],[ProductID]],Product_Table[ProductID],0))</f>
        <v>7</v>
      </c>
      <c r="N353" s="4" t="str">
        <f>INDEX(Manufacturer_Table[Manufacturer Name],MATCH(Table35[[#This Row],[ManufacturerID]],Manufacturer_Table[ManufacturerID],0))</f>
        <v>VanArsdel</v>
      </c>
      <c r="O353" s="4" t="str">
        <f>INDEX(Location_Table[State],MATCH(Table35[[#This Row],[Zip]],Location_Table[Zip],0))</f>
        <v>Ontario</v>
      </c>
    </row>
    <row r="354" spans="1:15" x14ac:dyDescent="0.3">
      <c r="A354">
        <v>1085</v>
      </c>
      <c r="B354" s="2">
        <v>42094</v>
      </c>
      <c r="C354" s="2" t="str">
        <f>TEXT(Table35[[#This Row],[Date]],"YYYY")</f>
        <v>2015</v>
      </c>
      <c r="D354" s="2" t="str">
        <f>TEXT(Table35[[#This Row],[Date]],"MMMM")</f>
        <v>March</v>
      </c>
      <c r="E354" s="2" t="str">
        <f>TEXT(Table35[[#This Row],[Date]],"DDDD")</f>
        <v>Tuesday</v>
      </c>
      <c r="F354" t="s">
        <v>1219</v>
      </c>
      <c r="G354">
        <v>1</v>
      </c>
      <c r="H354" s="3">
        <v>1164.8699999999999</v>
      </c>
      <c r="I354" t="s">
        <v>20</v>
      </c>
      <c r="J354" t="str">
        <f>INDEX(Product_Table[Product Name],MATCH(Table35[[#This Row],[ProductID]],Product_Table[ProductID],0))</f>
        <v>Pirum RP-31</v>
      </c>
      <c r="K354" t="str">
        <f>INDEX(Product_Table[Category],MATCH(Table35[[#This Row],[ProductID]],Product_Table[ProductID],0))</f>
        <v>Rural</v>
      </c>
      <c r="L354" t="str">
        <f>INDEX(Product_Table[Segment],MATCH(Table35[[#This Row],[ProductID]],Product_Table[ProductID],0))</f>
        <v>Productivity</v>
      </c>
      <c r="M354" s="4">
        <f>INDEX(Product_Table[ManufacturerID],MATCH(Table35[[#This Row],[ProductID]],Product_Table[ProductID],0))</f>
        <v>10</v>
      </c>
      <c r="N354" s="4" t="str">
        <f>INDEX(Manufacturer_Table[Manufacturer Name],MATCH(Table35[[#This Row],[ManufacturerID]],Manufacturer_Table[ManufacturerID],0))</f>
        <v>Pirum</v>
      </c>
      <c r="O354" s="4" t="str">
        <f>INDEX(Location_Table[State],MATCH(Table35[[#This Row],[Zip]],Location_Table[Zip],0))</f>
        <v>Manitoba</v>
      </c>
    </row>
    <row r="355" spans="1:15" x14ac:dyDescent="0.3">
      <c r="A355">
        <v>487</v>
      </c>
      <c r="B355" s="2">
        <v>42121</v>
      </c>
      <c r="C355" s="2" t="str">
        <f>TEXT(Table35[[#This Row],[Date]],"YYYY")</f>
        <v>2015</v>
      </c>
      <c r="D355" s="2" t="str">
        <f>TEXT(Table35[[#This Row],[Date]],"MMMM")</f>
        <v>April</v>
      </c>
      <c r="E355" s="2" t="str">
        <f>TEXT(Table35[[#This Row],[Date]],"DDDD")</f>
        <v>Monday</v>
      </c>
      <c r="F355" t="s">
        <v>838</v>
      </c>
      <c r="G355">
        <v>1</v>
      </c>
      <c r="H355" s="3">
        <v>13229.37</v>
      </c>
      <c r="I355" t="s">
        <v>20</v>
      </c>
      <c r="J355" t="str">
        <f>INDEX(Product_Table[Product Name],MATCH(Table35[[#This Row],[ProductID]],Product_Table[ProductID],0))</f>
        <v>Maximus UM-92</v>
      </c>
      <c r="K355" t="str">
        <f>INDEX(Product_Table[Category],MATCH(Table35[[#This Row],[ProductID]],Product_Table[ProductID],0))</f>
        <v>Urban</v>
      </c>
      <c r="L355" t="str">
        <f>INDEX(Product_Table[Segment],MATCH(Table35[[#This Row],[ProductID]],Product_Table[ProductID],0))</f>
        <v>Moderation</v>
      </c>
      <c r="M355" s="4">
        <f>INDEX(Product_Table[ManufacturerID],MATCH(Table35[[#This Row],[ProductID]],Product_Table[ProductID],0))</f>
        <v>7</v>
      </c>
      <c r="N355" s="4" t="str">
        <f>INDEX(Manufacturer_Table[Manufacturer Name],MATCH(Table35[[#This Row],[ManufacturerID]],Manufacturer_Table[ManufacturerID],0))</f>
        <v>VanArsdel</v>
      </c>
      <c r="O355" s="4" t="str">
        <f>INDEX(Location_Table[State],MATCH(Table35[[#This Row],[Zip]],Location_Table[Zip],0))</f>
        <v>Ontario</v>
      </c>
    </row>
    <row r="356" spans="1:15" x14ac:dyDescent="0.3">
      <c r="A356">
        <v>556</v>
      </c>
      <c r="B356" s="2">
        <v>42121</v>
      </c>
      <c r="C356" s="2" t="str">
        <f>TEXT(Table35[[#This Row],[Date]],"YYYY")</f>
        <v>2015</v>
      </c>
      <c r="D356" s="2" t="str">
        <f>TEXT(Table35[[#This Row],[Date]],"MMMM")</f>
        <v>April</v>
      </c>
      <c r="E356" s="2" t="str">
        <f>TEXT(Table35[[#This Row],[Date]],"DDDD")</f>
        <v>Monday</v>
      </c>
      <c r="F356" t="s">
        <v>984</v>
      </c>
      <c r="G356">
        <v>1</v>
      </c>
      <c r="H356" s="3">
        <v>10268.370000000001</v>
      </c>
      <c r="I356" t="s">
        <v>20</v>
      </c>
      <c r="J356" t="str">
        <f>INDEX(Product_Table[Product Name],MATCH(Table35[[#This Row],[ProductID]],Product_Table[ProductID],0))</f>
        <v>Maximus UC-21</v>
      </c>
      <c r="K356" t="str">
        <f>INDEX(Product_Table[Category],MATCH(Table35[[#This Row],[ProductID]],Product_Table[ProductID],0))</f>
        <v>Urban</v>
      </c>
      <c r="L356" t="str">
        <f>INDEX(Product_Table[Segment],MATCH(Table35[[#This Row],[ProductID]],Product_Table[ProductID],0))</f>
        <v>Convenience</v>
      </c>
      <c r="M356" s="4">
        <f>INDEX(Product_Table[ManufacturerID],MATCH(Table35[[#This Row],[ProductID]],Product_Table[ProductID],0))</f>
        <v>7</v>
      </c>
      <c r="N356" s="4" t="str">
        <f>INDEX(Manufacturer_Table[Manufacturer Name],MATCH(Table35[[#This Row],[ManufacturerID]],Manufacturer_Table[ManufacturerID],0))</f>
        <v>VanArsdel</v>
      </c>
      <c r="O356" s="4" t="str">
        <f>INDEX(Location_Table[State],MATCH(Table35[[#This Row],[Zip]],Location_Table[Zip],0))</f>
        <v>Ontario</v>
      </c>
    </row>
    <row r="357" spans="1:15" x14ac:dyDescent="0.3">
      <c r="A357">
        <v>578</v>
      </c>
      <c r="B357" s="2">
        <v>42075</v>
      </c>
      <c r="C357" s="2" t="str">
        <f>TEXT(Table35[[#This Row],[Date]],"YYYY")</f>
        <v>2015</v>
      </c>
      <c r="D357" s="2" t="str">
        <f>TEXT(Table35[[#This Row],[Date]],"MMMM")</f>
        <v>March</v>
      </c>
      <c r="E357" s="2" t="str">
        <f>TEXT(Table35[[#This Row],[Date]],"DDDD")</f>
        <v>Thursday</v>
      </c>
      <c r="F357" t="s">
        <v>1219</v>
      </c>
      <c r="G357">
        <v>1</v>
      </c>
      <c r="H357" s="3">
        <v>9449.3700000000008</v>
      </c>
      <c r="I357" t="s">
        <v>20</v>
      </c>
      <c r="J357" t="str">
        <f>INDEX(Product_Table[Product Name],MATCH(Table35[[#This Row],[ProductID]],Product_Table[ProductID],0))</f>
        <v>Maximus UC-43</v>
      </c>
      <c r="K357" t="str">
        <f>INDEX(Product_Table[Category],MATCH(Table35[[#This Row],[ProductID]],Product_Table[ProductID],0))</f>
        <v>Urban</v>
      </c>
      <c r="L357" t="str">
        <f>INDEX(Product_Table[Segment],MATCH(Table35[[#This Row],[ProductID]],Product_Table[ProductID],0))</f>
        <v>Convenience</v>
      </c>
      <c r="M357" s="4">
        <f>INDEX(Product_Table[ManufacturerID],MATCH(Table35[[#This Row],[ProductID]],Product_Table[ProductID],0))</f>
        <v>7</v>
      </c>
      <c r="N357" s="4" t="str">
        <f>INDEX(Manufacturer_Table[Manufacturer Name],MATCH(Table35[[#This Row],[ManufacturerID]],Manufacturer_Table[ManufacturerID],0))</f>
        <v>VanArsdel</v>
      </c>
      <c r="O357" s="4" t="str">
        <f>INDEX(Location_Table[State],MATCH(Table35[[#This Row],[Zip]],Location_Table[Zip],0))</f>
        <v>Manitoba</v>
      </c>
    </row>
    <row r="358" spans="1:15" x14ac:dyDescent="0.3">
      <c r="A358">
        <v>1175</v>
      </c>
      <c r="B358" s="2">
        <v>42075</v>
      </c>
      <c r="C358" s="2" t="str">
        <f>TEXT(Table35[[#This Row],[Date]],"YYYY")</f>
        <v>2015</v>
      </c>
      <c r="D358" s="2" t="str">
        <f>TEXT(Table35[[#This Row],[Date]],"MMMM")</f>
        <v>March</v>
      </c>
      <c r="E358" s="2" t="str">
        <f>TEXT(Table35[[#This Row],[Date]],"DDDD")</f>
        <v>Thursday</v>
      </c>
      <c r="F358" t="s">
        <v>680</v>
      </c>
      <c r="G358">
        <v>1</v>
      </c>
      <c r="H358" s="3">
        <v>7811.37</v>
      </c>
      <c r="I358" t="s">
        <v>20</v>
      </c>
      <c r="J358" t="str">
        <f>INDEX(Product_Table[Product Name],MATCH(Table35[[#This Row],[ProductID]],Product_Table[ProductID],0))</f>
        <v>Pirum UE-11</v>
      </c>
      <c r="K358" t="str">
        <f>INDEX(Product_Table[Category],MATCH(Table35[[#This Row],[ProductID]],Product_Table[ProductID],0))</f>
        <v>Urban</v>
      </c>
      <c r="L358" t="str">
        <f>INDEX(Product_Table[Segment],MATCH(Table35[[#This Row],[ProductID]],Product_Table[ProductID],0))</f>
        <v>Extreme</v>
      </c>
      <c r="M358" s="4">
        <f>INDEX(Product_Table[ManufacturerID],MATCH(Table35[[#This Row],[ProductID]],Product_Table[ProductID],0))</f>
        <v>10</v>
      </c>
      <c r="N358" s="4" t="str">
        <f>INDEX(Manufacturer_Table[Manufacturer Name],MATCH(Table35[[#This Row],[ManufacturerID]],Manufacturer_Table[ManufacturerID],0))</f>
        <v>Pirum</v>
      </c>
      <c r="O358" s="4" t="str">
        <f>INDEX(Location_Table[State],MATCH(Table35[[#This Row],[Zip]],Location_Table[Zip],0))</f>
        <v>Ontario</v>
      </c>
    </row>
    <row r="359" spans="1:15" x14ac:dyDescent="0.3">
      <c r="A359">
        <v>407</v>
      </c>
      <c r="B359" s="2">
        <v>42075</v>
      </c>
      <c r="C359" s="2" t="str">
        <f>TEXT(Table35[[#This Row],[Date]],"YYYY")</f>
        <v>2015</v>
      </c>
      <c r="D359" s="2" t="str">
        <f>TEXT(Table35[[#This Row],[Date]],"MMMM")</f>
        <v>March</v>
      </c>
      <c r="E359" s="2" t="str">
        <f>TEXT(Table35[[#This Row],[Date]],"DDDD")</f>
        <v>Thursday</v>
      </c>
      <c r="F359" t="s">
        <v>1230</v>
      </c>
      <c r="G359">
        <v>1</v>
      </c>
      <c r="H359" s="3">
        <v>20505.87</v>
      </c>
      <c r="I359" t="s">
        <v>20</v>
      </c>
      <c r="J359" t="str">
        <f>INDEX(Product_Table[Product Name],MATCH(Table35[[#This Row],[ProductID]],Product_Table[ProductID],0))</f>
        <v>Maximus UM-12</v>
      </c>
      <c r="K359" t="str">
        <f>INDEX(Product_Table[Category],MATCH(Table35[[#This Row],[ProductID]],Product_Table[ProductID],0))</f>
        <v>Urban</v>
      </c>
      <c r="L359" t="str">
        <f>INDEX(Product_Table[Segment],MATCH(Table35[[#This Row],[ProductID]],Product_Table[ProductID],0))</f>
        <v>Moderation</v>
      </c>
      <c r="M359" s="4">
        <f>INDEX(Product_Table[ManufacturerID],MATCH(Table35[[#This Row],[ProductID]],Product_Table[ProductID],0))</f>
        <v>7</v>
      </c>
      <c r="N359" s="4" t="str">
        <f>INDEX(Manufacturer_Table[Manufacturer Name],MATCH(Table35[[#This Row],[ManufacturerID]],Manufacturer_Table[ManufacturerID],0))</f>
        <v>VanArsdel</v>
      </c>
      <c r="O359" s="4" t="str">
        <f>INDEX(Location_Table[State],MATCH(Table35[[#This Row],[Zip]],Location_Table[Zip],0))</f>
        <v>Manitoba</v>
      </c>
    </row>
    <row r="360" spans="1:15" x14ac:dyDescent="0.3">
      <c r="A360">
        <v>2224</v>
      </c>
      <c r="B360" s="2">
        <v>42075</v>
      </c>
      <c r="C360" s="2" t="str">
        <f>TEXT(Table35[[#This Row],[Date]],"YYYY")</f>
        <v>2015</v>
      </c>
      <c r="D360" s="2" t="str">
        <f>TEXT(Table35[[#This Row],[Date]],"MMMM")</f>
        <v>March</v>
      </c>
      <c r="E360" s="2" t="str">
        <f>TEXT(Table35[[#This Row],[Date]],"DDDD")</f>
        <v>Thursday</v>
      </c>
      <c r="F360" t="s">
        <v>962</v>
      </c>
      <c r="G360">
        <v>1</v>
      </c>
      <c r="H360" s="3">
        <v>818.37</v>
      </c>
      <c r="I360" t="s">
        <v>20</v>
      </c>
      <c r="J360" t="str">
        <f>INDEX(Product_Table[Product Name],MATCH(Table35[[#This Row],[ProductID]],Product_Table[ProductID],0))</f>
        <v>Aliqui RP-21</v>
      </c>
      <c r="K360" t="str">
        <f>INDEX(Product_Table[Category],MATCH(Table35[[#This Row],[ProductID]],Product_Table[ProductID],0))</f>
        <v>Rural</v>
      </c>
      <c r="L360" t="str">
        <f>INDEX(Product_Table[Segment],MATCH(Table35[[#This Row],[ProductID]],Product_Table[ProductID],0))</f>
        <v>Productivity</v>
      </c>
      <c r="M360" s="4">
        <f>INDEX(Product_Table[ManufacturerID],MATCH(Table35[[#This Row],[ProductID]],Product_Table[ProductID],0))</f>
        <v>2</v>
      </c>
      <c r="N360" s="4" t="str">
        <f>INDEX(Manufacturer_Table[Manufacturer Name],MATCH(Table35[[#This Row],[ManufacturerID]],Manufacturer_Table[ManufacturerID],0))</f>
        <v>Aliqui</v>
      </c>
      <c r="O360" s="4" t="str">
        <f>INDEX(Location_Table[State],MATCH(Table35[[#This Row],[Zip]],Location_Table[Zip],0))</f>
        <v>Ontario</v>
      </c>
    </row>
    <row r="361" spans="1:15" x14ac:dyDescent="0.3">
      <c r="A361">
        <v>548</v>
      </c>
      <c r="B361" s="2">
        <v>42076</v>
      </c>
      <c r="C361" s="2" t="str">
        <f>TEXT(Table35[[#This Row],[Date]],"YYYY")</f>
        <v>2015</v>
      </c>
      <c r="D361" s="2" t="str">
        <f>TEXT(Table35[[#This Row],[Date]],"MMMM")</f>
        <v>March</v>
      </c>
      <c r="E361" s="2" t="str">
        <f>TEXT(Table35[[#This Row],[Date]],"DDDD")</f>
        <v>Friday</v>
      </c>
      <c r="F361" t="s">
        <v>972</v>
      </c>
      <c r="G361">
        <v>1</v>
      </c>
      <c r="H361" s="3">
        <v>6299.37</v>
      </c>
      <c r="I361" t="s">
        <v>20</v>
      </c>
      <c r="J361" t="str">
        <f>INDEX(Product_Table[Product Name],MATCH(Table35[[#This Row],[ProductID]],Product_Table[ProductID],0))</f>
        <v>Maximus UC-13</v>
      </c>
      <c r="K361" t="str">
        <f>INDEX(Product_Table[Category],MATCH(Table35[[#This Row],[ProductID]],Product_Table[ProductID],0))</f>
        <v>Urban</v>
      </c>
      <c r="L361" t="str">
        <f>INDEX(Product_Table[Segment],MATCH(Table35[[#This Row],[ProductID]],Product_Table[ProductID],0))</f>
        <v>Convenience</v>
      </c>
      <c r="M361" s="4">
        <f>INDEX(Product_Table[ManufacturerID],MATCH(Table35[[#This Row],[ProductID]],Product_Table[ProductID],0))</f>
        <v>7</v>
      </c>
      <c r="N361" s="4" t="str">
        <f>INDEX(Manufacturer_Table[Manufacturer Name],MATCH(Table35[[#This Row],[ManufacturerID]],Manufacturer_Table[ManufacturerID],0))</f>
        <v>VanArsdel</v>
      </c>
      <c r="O361" s="4" t="str">
        <f>INDEX(Location_Table[State],MATCH(Table35[[#This Row],[Zip]],Location_Table[Zip],0))</f>
        <v>Ontario</v>
      </c>
    </row>
    <row r="362" spans="1:15" x14ac:dyDescent="0.3">
      <c r="A362">
        <v>253</v>
      </c>
      <c r="B362" s="2">
        <v>42076</v>
      </c>
      <c r="C362" s="2" t="str">
        <f>TEXT(Table35[[#This Row],[Date]],"YYYY")</f>
        <v>2015</v>
      </c>
      <c r="D362" s="2" t="str">
        <f>TEXT(Table35[[#This Row],[Date]],"MMMM")</f>
        <v>March</v>
      </c>
      <c r="E362" s="2" t="str">
        <f>TEXT(Table35[[#This Row],[Date]],"DDDD")</f>
        <v>Friday</v>
      </c>
      <c r="F362" t="s">
        <v>983</v>
      </c>
      <c r="G362">
        <v>1</v>
      </c>
      <c r="H362" s="3">
        <v>8816.85</v>
      </c>
      <c r="I362" t="s">
        <v>20</v>
      </c>
      <c r="J362" t="str">
        <f>INDEX(Product_Table[Product Name],MATCH(Table35[[#This Row],[ProductID]],Product_Table[ProductID],0))</f>
        <v>Fama UR-25</v>
      </c>
      <c r="K362" t="str">
        <f>INDEX(Product_Table[Category],MATCH(Table35[[#This Row],[ProductID]],Product_Table[ProductID],0))</f>
        <v>Urban</v>
      </c>
      <c r="L362" t="str">
        <f>INDEX(Product_Table[Segment],MATCH(Table35[[#This Row],[ProductID]],Product_Table[ProductID],0))</f>
        <v>Regular</v>
      </c>
      <c r="M362" s="4">
        <f>INDEX(Product_Table[ManufacturerID],MATCH(Table35[[#This Row],[ProductID]],Product_Table[ProductID],0))</f>
        <v>5</v>
      </c>
      <c r="N362" s="4" t="str">
        <f>INDEX(Manufacturer_Table[Manufacturer Name],MATCH(Table35[[#This Row],[ManufacturerID]],Manufacturer_Table[ManufacturerID],0))</f>
        <v>Fama</v>
      </c>
      <c r="O362" s="4" t="str">
        <f>INDEX(Location_Table[State],MATCH(Table35[[#This Row],[Zip]],Location_Table[Zip],0))</f>
        <v>Ontario</v>
      </c>
    </row>
    <row r="363" spans="1:15" x14ac:dyDescent="0.3">
      <c r="A363">
        <v>2332</v>
      </c>
      <c r="B363" s="2">
        <v>42076</v>
      </c>
      <c r="C363" s="2" t="str">
        <f>TEXT(Table35[[#This Row],[Date]],"YYYY")</f>
        <v>2015</v>
      </c>
      <c r="D363" s="2" t="str">
        <f>TEXT(Table35[[#This Row],[Date]],"MMMM")</f>
        <v>March</v>
      </c>
      <c r="E363" s="2" t="str">
        <f>TEXT(Table35[[#This Row],[Date]],"DDDD")</f>
        <v>Friday</v>
      </c>
      <c r="F363" t="s">
        <v>972</v>
      </c>
      <c r="G363">
        <v>1</v>
      </c>
      <c r="H363" s="3">
        <v>6419.7</v>
      </c>
      <c r="I363" t="s">
        <v>20</v>
      </c>
      <c r="J363" t="str">
        <f>INDEX(Product_Table[Product Name],MATCH(Table35[[#This Row],[ProductID]],Product_Table[ProductID],0))</f>
        <v>Aliqui UE-06</v>
      </c>
      <c r="K363" t="str">
        <f>INDEX(Product_Table[Category],MATCH(Table35[[#This Row],[ProductID]],Product_Table[ProductID],0))</f>
        <v>Urban</v>
      </c>
      <c r="L363" t="str">
        <f>INDEX(Product_Table[Segment],MATCH(Table35[[#This Row],[ProductID]],Product_Table[ProductID],0))</f>
        <v>Extreme</v>
      </c>
      <c r="M363" s="4">
        <f>INDEX(Product_Table[ManufacturerID],MATCH(Table35[[#This Row],[ProductID]],Product_Table[ProductID],0))</f>
        <v>2</v>
      </c>
      <c r="N363" s="4" t="str">
        <f>INDEX(Manufacturer_Table[Manufacturer Name],MATCH(Table35[[#This Row],[ManufacturerID]],Manufacturer_Table[ManufacturerID],0))</f>
        <v>Aliqui</v>
      </c>
      <c r="O363" s="4" t="str">
        <f>INDEX(Location_Table[State],MATCH(Table35[[#This Row],[Zip]],Location_Table[Zip],0))</f>
        <v>Ontario</v>
      </c>
    </row>
    <row r="364" spans="1:15" x14ac:dyDescent="0.3">
      <c r="A364">
        <v>945</v>
      </c>
      <c r="B364" s="2">
        <v>42155</v>
      </c>
      <c r="C364" s="2" t="str">
        <f>TEXT(Table35[[#This Row],[Date]],"YYYY")</f>
        <v>2015</v>
      </c>
      <c r="D364" s="2" t="str">
        <f>TEXT(Table35[[#This Row],[Date]],"MMMM")</f>
        <v>May</v>
      </c>
      <c r="E364" s="2" t="str">
        <f>TEXT(Table35[[#This Row],[Date]],"DDDD")</f>
        <v>Sunday</v>
      </c>
      <c r="F364" t="s">
        <v>693</v>
      </c>
      <c r="G364">
        <v>1</v>
      </c>
      <c r="H364" s="3">
        <v>8189.37</v>
      </c>
      <c r="I364" t="s">
        <v>20</v>
      </c>
      <c r="J364" t="str">
        <f>INDEX(Product_Table[Product Name],MATCH(Table35[[#This Row],[ProductID]],Product_Table[ProductID],0))</f>
        <v>Natura UC-08</v>
      </c>
      <c r="K364" t="str">
        <f>INDEX(Product_Table[Category],MATCH(Table35[[#This Row],[ProductID]],Product_Table[ProductID],0))</f>
        <v>Urban</v>
      </c>
      <c r="L364" t="str">
        <f>INDEX(Product_Table[Segment],MATCH(Table35[[#This Row],[ProductID]],Product_Table[ProductID],0))</f>
        <v>Convenience</v>
      </c>
      <c r="M364" s="4">
        <f>INDEX(Product_Table[ManufacturerID],MATCH(Table35[[#This Row],[ProductID]],Product_Table[ProductID],0))</f>
        <v>8</v>
      </c>
      <c r="N364" s="4" t="str">
        <f>INDEX(Manufacturer_Table[Manufacturer Name],MATCH(Table35[[#This Row],[ManufacturerID]],Manufacturer_Table[ManufacturerID],0))</f>
        <v>Natura</v>
      </c>
      <c r="O364" s="4" t="str">
        <f>INDEX(Location_Table[State],MATCH(Table35[[#This Row],[Zip]],Location_Table[Zip],0))</f>
        <v>Ontario</v>
      </c>
    </row>
    <row r="365" spans="1:15" x14ac:dyDescent="0.3">
      <c r="A365">
        <v>1489</v>
      </c>
      <c r="B365" s="2">
        <v>42155</v>
      </c>
      <c r="C365" s="2" t="str">
        <f>TEXT(Table35[[#This Row],[Date]],"YYYY")</f>
        <v>2015</v>
      </c>
      <c r="D365" s="2" t="str">
        <f>TEXT(Table35[[#This Row],[Date]],"MMMM")</f>
        <v>May</v>
      </c>
      <c r="E365" s="2" t="str">
        <f>TEXT(Table35[[#This Row],[Date]],"DDDD")</f>
        <v>Sunday</v>
      </c>
      <c r="F365" t="s">
        <v>1219</v>
      </c>
      <c r="G365">
        <v>1</v>
      </c>
      <c r="H365" s="3">
        <v>3778.74</v>
      </c>
      <c r="I365" t="s">
        <v>20</v>
      </c>
      <c r="J365" t="str">
        <f>INDEX(Product_Table[Product Name],MATCH(Table35[[#This Row],[ProductID]],Product_Table[ProductID],0))</f>
        <v>Quibus RP-81</v>
      </c>
      <c r="K365" t="str">
        <f>INDEX(Product_Table[Category],MATCH(Table35[[#This Row],[ProductID]],Product_Table[ProductID],0))</f>
        <v>Rural</v>
      </c>
      <c r="L365" t="str">
        <f>INDEX(Product_Table[Segment],MATCH(Table35[[#This Row],[ProductID]],Product_Table[ProductID],0))</f>
        <v>Productivity</v>
      </c>
      <c r="M365" s="4">
        <f>INDEX(Product_Table[ManufacturerID],MATCH(Table35[[#This Row],[ProductID]],Product_Table[ProductID],0))</f>
        <v>12</v>
      </c>
      <c r="N365" s="4" t="str">
        <f>INDEX(Manufacturer_Table[Manufacturer Name],MATCH(Table35[[#This Row],[ManufacturerID]],Manufacturer_Table[ManufacturerID],0))</f>
        <v>Quibus</v>
      </c>
      <c r="O365" s="4" t="str">
        <f>INDEX(Location_Table[State],MATCH(Table35[[#This Row],[Zip]],Location_Table[Zip],0))</f>
        <v>Manitoba</v>
      </c>
    </row>
    <row r="366" spans="1:15" x14ac:dyDescent="0.3">
      <c r="A366">
        <v>1518</v>
      </c>
      <c r="B366" s="2">
        <v>42155</v>
      </c>
      <c r="C366" s="2" t="str">
        <f>TEXT(Table35[[#This Row],[Date]],"YYYY")</f>
        <v>2015</v>
      </c>
      <c r="D366" s="2" t="str">
        <f>TEXT(Table35[[#This Row],[Date]],"MMMM")</f>
        <v>May</v>
      </c>
      <c r="E366" s="2" t="str">
        <f>TEXT(Table35[[#This Row],[Date]],"DDDD")</f>
        <v>Sunday</v>
      </c>
      <c r="F366" t="s">
        <v>1219</v>
      </c>
      <c r="G366">
        <v>1</v>
      </c>
      <c r="H366" s="3">
        <v>2361.2399999999998</v>
      </c>
      <c r="I366" t="s">
        <v>20</v>
      </c>
      <c r="J366" t="str">
        <f>INDEX(Product_Table[Product Name],MATCH(Table35[[#This Row],[ProductID]],Product_Table[ProductID],0))</f>
        <v>Quibus RP-10</v>
      </c>
      <c r="K366" t="str">
        <f>INDEX(Product_Table[Category],MATCH(Table35[[#This Row],[ProductID]],Product_Table[ProductID],0))</f>
        <v>Rural</v>
      </c>
      <c r="L366" t="str">
        <f>INDEX(Product_Table[Segment],MATCH(Table35[[#This Row],[ProductID]],Product_Table[ProductID],0))</f>
        <v>Productivity</v>
      </c>
      <c r="M366" s="4">
        <f>INDEX(Product_Table[ManufacturerID],MATCH(Table35[[#This Row],[ProductID]],Product_Table[ProductID],0))</f>
        <v>12</v>
      </c>
      <c r="N366" s="4" t="str">
        <f>INDEX(Manufacturer_Table[Manufacturer Name],MATCH(Table35[[#This Row],[ManufacturerID]],Manufacturer_Table[ManufacturerID],0))</f>
        <v>Quibus</v>
      </c>
      <c r="O366" s="4" t="str">
        <f>INDEX(Location_Table[State],MATCH(Table35[[#This Row],[Zip]],Location_Table[Zip],0))</f>
        <v>Manitoba</v>
      </c>
    </row>
    <row r="367" spans="1:15" x14ac:dyDescent="0.3">
      <c r="A367">
        <v>1707</v>
      </c>
      <c r="B367" s="2">
        <v>42155</v>
      </c>
      <c r="C367" s="2" t="str">
        <f>TEXT(Table35[[#This Row],[Date]],"YYYY")</f>
        <v>2015</v>
      </c>
      <c r="D367" s="2" t="str">
        <f>TEXT(Table35[[#This Row],[Date]],"MMMM")</f>
        <v>May</v>
      </c>
      <c r="E367" s="2" t="str">
        <f>TEXT(Table35[[#This Row],[Date]],"DDDD")</f>
        <v>Sunday</v>
      </c>
      <c r="F367" t="s">
        <v>680</v>
      </c>
      <c r="G367">
        <v>1</v>
      </c>
      <c r="H367" s="3">
        <v>1511.37</v>
      </c>
      <c r="I367" t="s">
        <v>20</v>
      </c>
      <c r="J367" t="str">
        <f>INDEX(Product_Table[Product Name],MATCH(Table35[[#This Row],[ProductID]],Product_Table[ProductID],0))</f>
        <v>Salvus YY-18</v>
      </c>
      <c r="K367" t="str">
        <f>INDEX(Product_Table[Category],MATCH(Table35[[#This Row],[ProductID]],Product_Table[ProductID],0))</f>
        <v>Youth</v>
      </c>
      <c r="L367" t="str">
        <f>INDEX(Product_Table[Segment],MATCH(Table35[[#This Row],[ProductID]],Product_Table[ProductID],0))</f>
        <v>Youth</v>
      </c>
      <c r="M367" s="4">
        <f>INDEX(Product_Table[ManufacturerID],MATCH(Table35[[#This Row],[ProductID]],Product_Table[ProductID],0))</f>
        <v>13</v>
      </c>
      <c r="N367" s="4" t="str">
        <f>INDEX(Manufacturer_Table[Manufacturer Name],MATCH(Table35[[#This Row],[ManufacturerID]],Manufacturer_Table[ManufacturerID],0))</f>
        <v>Salvus</v>
      </c>
      <c r="O367" s="4" t="str">
        <f>INDEX(Location_Table[State],MATCH(Table35[[#This Row],[Zip]],Location_Table[Zip],0))</f>
        <v>Ontario</v>
      </c>
    </row>
    <row r="368" spans="1:15" x14ac:dyDescent="0.3">
      <c r="A368">
        <v>1344</v>
      </c>
      <c r="B368" s="2">
        <v>42155</v>
      </c>
      <c r="C368" s="2" t="str">
        <f>TEXT(Table35[[#This Row],[Date]],"YYYY")</f>
        <v>2015</v>
      </c>
      <c r="D368" s="2" t="str">
        <f>TEXT(Table35[[#This Row],[Date]],"MMMM")</f>
        <v>May</v>
      </c>
      <c r="E368" s="2" t="str">
        <f>TEXT(Table35[[#This Row],[Date]],"DDDD")</f>
        <v>Sunday</v>
      </c>
      <c r="F368" t="s">
        <v>957</v>
      </c>
      <c r="G368">
        <v>1</v>
      </c>
      <c r="H368" s="3">
        <v>3778.74</v>
      </c>
      <c r="I368" t="s">
        <v>20</v>
      </c>
      <c r="J368" t="str">
        <f>INDEX(Product_Table[Product Name],MATCH(Table35[[#This Row],[ProductID]],Product_Table[ProductID],0))</f>
        <v>Quibus RP-36</v>
      </c>
      <c r="K368" t="str">
        <f>INDEX(Product_Table[Category],MATCH(Table35[[#This Row],[ProductID]],Product_Table[ProductID],0))</f>
        <v>Rural</v>
      </c>
      <c r="L368" t="str">
        <f>INDEX(Product_Table[Segment],MATCH(Table35[[#This Row],[ProductID]],Product_Table[ProductID],0))</f>
        <v>Productivity</v>
      </c>
      <c r="M368" s="4">
        <f>INDEX(Product_Table[ManufacturerID],MATCH(Table35[[#This Row],[ProductID]],Product_Table[ProductID],0))</f>
        <v>12</v>
      </c>
      <c r="N368" s="4" t="str">
        <f>INDEX(Manufacturer_Table[Manufacturer Name],MATCH(Table35[[#This Row],[ManufacturerID]],Manufacturer_Table[ManufacturerID],0))</f>
        <v>Quibus</v>
      </c>
      <c r="O368" s="4" t="str">
        <f>INDEX(Location_Table[State],MATCH(Table35[[#This Row],[Zip]],Location_Table[Zip],0))</f>
        <v>Ontario</v>
      </c>
    </row>
    <row r="369" spans="1:15" x14ac:dyDescent="0.3">
      <c r="A369">
        <v>1349</v>
      </c>
      <c r="B369" s="2">
        <v>42155</v>
      </c>
      <c r="C369" s="2" t="str">
        <f>TEXT(Table35[[#This Row],[Date]],"YYYY")</f>
        <v>2015</v>
      </c>
      <c r="D369" s="2" t="str">
        <f>TEXT(Table35[[#This Row],[Date]],"MMMM")</f>
        <v>May</v>
      </c>
      <c r="E369" s="2" t="str">
        <f>TEXT(Table35[[#This Row],[Date]],"DDDD")</f>
        <v>Sunday</v>
      </c>
      <c r="F369" t="s">
        <v>1230</v>
      </c>
      <c r="G369">
        <v>2</v>
      </c>
      <c r="H369" s="3">
        <v>10077.48</v>
      </c>
      <c r="I369" t="s">
        <v>20</v>
      </c>
      <c r="J369" t="str">
        <f>INDEX(Product_Table[Product Name],MATCH(Table35[[#This Row],[ProductID]],Product_Table[ProductID],0))</f>
        <v>Quibus RP-41</v>
      </c>
      <c r="K369" t="str">
        <f>INDEX(Product_Table[Category],MATCH(Table35[[#This Row],[ProductID]],Product_Table[ProductID],0))</f>
        <v>Rural</v>
      </c>
      <c r="L369" t="str">
        <f>INDEX(Product_Table[Segment],MATCH(Table35[[#This Row],[ProductID]],Product_Table[ProductID],0))</f>
        <v>Productivity</v>
      </c>
      <c r="M369" s="4">
        <f>INDEX(Product_Table[ManufacturerID],MATCH(Table35[[#This Row],[ProductID]],Product_Table[ProductID],0))</f>
        <v>12</v>
      </c>
      <c r="N369" s="4" t="str">
        <f>INDEX(Manufacturer_Table[Manufacturer Name],MATCH(Table35[[#This Row],[ManufacturerID]],Manufacturer_Table[ManufacturerID],0))</f>
        <v>Quibus</v>
      </c>
      <c r="O369" s="4" t="str">
        <f>INDEX(Location_Table[State],MATCH(Table35[[#This Row],[Zip]],Location_Table[Zip],0))</f>
        <v>Manitoba</v>
      </c>
    </row>
    <row r="370" spans="1:15" x14ac:dyDescent="0.3">
      <c r="A370">
        <v>1364</v>
      </c>
      <c r="B370" s="2">
        <v>42155</v>
      </c>
      <c r="C370" s="2" t="str">
        <f>TEXT(Table35[[#This Row],[Date]],"YYYY")</f>
        <v>2015</v>
      </c>
      <c r="D370" s="2" t="str">
        <f>TEXT(Table35[[#This Row],[Date]],"MMMM")</f>
        <v>May</v>
      </c>
      <c r="E370" s="2" t="str">
        <f>TEXT(Table35[[#This Row],[Date]],"DDDD")</f>
        <v>Sunday</v>
      </c>
      <c r="F370" t="s">
        <v>1228</v>
      </c>
      <c r="G370">
        <v>1</v>
      </c>
      <c r="H370" s="3">
        <v>2455.7399999999998</v>
      </c>
      <c r="I370" t="s">
        <v>20</v>
      </c>
      <c r="J370" t="str">
        <f>INDEX(Product_Table[Product Name],MATCH(Table35[[#This Row],[ProductID]],Product_Table[ProductID],0))</f>
        <v>Quibus RP-56</v>
      </c>
      <c r="K370" t="str">
        <f>INDEX(Product_Table[Category],MATCH(Table35[[#This Row],[ProductID]],Product_Table[ProductID],0))</f>
        <v>Rural</v>
      </c>
      <c r="L370" t="str">
        <f>INDEX(Product_Table[Segment],MATCH(Table35[[#This Row],[ProductID]],Product_Table[ProductID],0))</f>
        <v>Productivity</v>
      </c>
      <c r="M370" s="4">
        <f>INDEX(Product_Table[ManufacturerID],MATCH(Table35[[#This Row],[ProductID]],Product_Table[ProductID],0))</f>
        <v>12</v>
      </c>
      <c r="N370" s="4" t="str">
        <f>INDEX(Manufacturer_Table[Manufacturer Name],MATCH(Table35[[#This Row],[ManufacturerID]],Manufacturer_Table[ManufacturerID],0))</f>
        <v>Quibus</v>
      </c>
      <c r="O370" s="4" t="str">
        <f>INDEX(Location_Table[State],MATCH(Table35[[#This Row],[Zip]],Location_Table[Zip],0))</f>
        <v>Manitoba</v>
      </c>
    </row>
    <row r="371" spans="1:15" x14ac:dyDescent="0.3">
      <c r="A371">
        <v>1495</v>
      </c>
      <c r="B371" s="2">
        <v>42155</v>
      </c>
      <c r="C371" s="2" t="str">
        <f>TEXT(Table35[[#This Row],[Date]],"YYYY")</f>
        <v>2015</v>
      </c>
      <c r="D371" s="2" t="str">
        <f>TEXT(Table35[[#This Row],[Date]],"MMMM")</f>
        <v>May</v>
      </c>
      <c r="E371" s="2" t="str">
        <f>TEXT(Table35[[#This Row],[Date]],"DDDD")</f>
        <v>Sunday</v>
      </c>
      <c r="F371" t="s">
        <v>957</v>
      </c>
      <c r="G371">
        <v>1</v>
      </c>
      <c r="H371" s="3">
        <v>4408.74</v>
      </c>
      <c r="I371" t="s">
        <v>20</v>
      </c>
      <c r="J371" t="str">
        <f>INDEX(Product_Table[Product Name],MATCH(Table35[[#This Row],[ProductID]],Product_Table[ProductID],0))</f>
        <v>Quibus RP-87</v>
      </c>
      <c r="K371" t="str">
        <f>INDEX(Product_Table[Category],MATCH(Table35[[#This Row],[ProductID]],Product_Table[ProductID],0))</f>
        <v>Rural</v>
      </c>
      <c r="L371" t="str">
        <f>INDEX(Product_Table[Segment],MATCH(Table35[[#This Row],[ProductID]],Product_Table[ProductID],0))</f>
        <v>Productivity</v>
      </c>
      <c r="M371" s="4">
        <f>INDEX(Product_Table[ManufacturerID],MATCH(Table35[[#This Row],[ProductID]],Product_Table[ProductID],0))</f>
        <v>12</v>
      </c>
      <c r="N371" s="4" t="str">
        <f>INDEX(Manufacturer_Table[Manufacturer Name],MATCH(Table35[[#This Row],[ManufacturerID]],Manufacturer_Table[ManufacturerID],0))</f>
        <v>Quibus</v>
      </c>
      <c r="O371" s="4" t="str">
        <f>INDEX(Location_Table[State],MATCH(Table35[[#This Row],[Zip]],Location_Table[Zip],0))</f>
        <v>Ontario</v>
      </c>
    </row>
    <row r="372" spans="1:15" x14ac:dyDescent="0.3">
      <c r="A372">
        <v>1490</v>
      </c>
      <c r="B372" s="2">
        <v>42155</v>
      </c>
      <c r="C372" s="2" t="str">
        <f>TEXT(Table35[[#This Row],[Date]],"YYYY")</f>
        <v>2015</v>
      </c>
      <c r="D372" s="2" t="str">
        <f>TEXT(Table35[[#This Row],[Date]],"MMMM")</f>
        <v>May</v>
      </c>
      <c r="E372" s="2" t="str">
        <f>TEXT(Table35[[#This Row],[Date]],"DDDD")</f>
        <v>Sunday</v>
      </c>
      <c r="F372" t="s">
        <v>1219</v>
      </c>
      <c r="G372">
        <v>1</v>
      </c>
      <c r="H372" s="3">
        <v>3778.74</v>
      </c>
      <c r="I372" t="s">
        <v>20</v>
      </c>
      <c r="J372" t="str">
        <f>INDEX(Product_Table[Product Name],MATCH(Table35[[#This Row],[ProductID]],Product_Table[ProductID],0))</f>
        <v>Quibus RP-82</v>
      </c>
      <c r="K372" t="str">
        <f>INDEX(Product_Table[Category],MATCH(Table35[[#This Row],[ProductID]],Product_Table[ProductID],0))</f>
        <v>Rural</v>
      </c>
      <c r="L372" t="str">
        <f>INDEX(Product_Table[Segment],MATCH(Table35[[#This Row],[ProductID]],Product_Table[ProductID],0))</f>
        <v>Productivity</v>
      </c>
      <c r="M372" s="4">
        <f>INDEX(Product_Table[ManufacturerID],MATCH(Table35[[#This Row],[ProductID]],Product_Table[ProductID],0))</f>
        <v>12</v>
      </c>
      <c r="N372" s="4" t="str">
        <f>INDEX(Manufacturer_Table[Manufacturer Name],MATCH(Table35[[#This Row],[ManufacturerID]],Manufacturer_Table[ManufacturerID],0))</f>
        <v>Quibus</v>
      </c>
      <c r="O372" s="4" t="str">
        <f>INDEX(Location_Table[State],MATCH(Table35[[#This Row],[Zip]],Location_Table[Zip],0))</f>
        <v>Manitoba</v>
      </c>
    </row>
    <row r="373" spans="1:15" x14ac:dyDescent="0.3">
      <c r="A373">
        <v>1120</v>
      </c>
      <c r="B373" s="2">
        <v>42185</v>
      </c>
      <c r="C373" s="2" t="str">
        <f>TEXT(Table35[[#This Row],[Date]],"YYYY")</f>
        <v>2015</v>
      </c>
      <c r="D373" s="2" t="str">
        <f>TEXT(Table35[[#This Row],[Date]],"MMMM")</f>
        <v>June</v>
      </c>
      <c r="E373" s="2" t="str">
        <f>TEXT(Table35[[#This Row],[Date]],"DDDD")</f>
        <v>Tuesday</v>
      </c>
      <c r="F373" t="s">
        <v>839</v>
      </c>
      <c r="G373">
        <v>1</v>
      </c>
      <c r="H373" s="3">
        <v>2109.87</v>
      </c>
      <c r="I373" t="s">
        <v>20</v>
      </c>
      <c r="J373" t="str">
        <f>INDEX(Product_Table[Product Name],MATCH(Table35[[#This Row],[ProductID]],Product_Table[ProductID],0))</f>
        <v>Pirum RS-08</v>
      </c>
      <c r="K373" t="str">
        <f>INDEX(Product_Table[Category],MATCH(Table35[[#This Row],[ProductID]],Product_Table[ProductID],0))</f>
        <v>Rural</v>
      </c>
      <c r="L373" t="str">
        <f>INDEX(Product_Table[Segment],MATCH(Table35[[#This Row],[ProductID]],Product_Table[ProductID],0))</f>
        <v>Select</v>
      </c>
      <c r="M373" s="4">
        <f>INDEX(Product_Table[ManufacturerID],MATCH(Table35[[#This Row],[ProductID]],Product_Table[ProductID],0))</f>
        <v>10</v>
      </c>
      <c r="N373" s="4" t="str">
        <f>INDEX(Manufacturer_Table[Manufacturer Name],MATCH(Table35[[#This Row],[ManufacturerID]],Manufacturer_Table[ManufacturerID],0))</f>
        <v>Pirum</v>
      </c>
      <c r="O373" s="4" t="str">
        <f>INDEX(Location_Table[State],MATCH(Table35[[#This Row],[Zip]],Location_Table[Zip],0))</f>
        <v>Ontario</v>
      </c>
    </row>
    <row r="374" spans="1:15" x14ac:dyDescent="0.3">
      <c r="A374">
        <v>1145</v>
      </c>
      <c r="B374" s="2">
        <v>42185</v>
      </c>
      <c r="C374" s="2" t="str">
        <f>TEXT(Table35[[#This Row],[Date]],"YYYY")</f>
        <v>2015</v>
      </c>
      <c r="D374" s="2" t="str">
        <f>TEXT(Table35[[#This Row],[Date]],"MMMM")</f>
        <v>June</v>
      </c>
      <c r="E374" s="2" t="str">
        <f>TEXT(Table35[[#This Row],[Date]],"DDDD")</f>
        <v>Tuesday</v>
      </c>
      <c r="F374" t="s">
        <v>984</v>
      </c>
      <c r="G374">
        <v>1</v>
      </c>
      <c r="H374" s="3">
        <v>4031.37</v>
      </c>
      <c r="I374" t="s">
        <v>20</v>
      </c>
      <c r="J374" t="str">
        <f>INDEX(Product_Table[Product Name],MATCH(Table35[[#This Row],[ProductID]],Product_Table[ProductID],0))</f>
        <v>Pirum UR-02</v>
      </c>
      <c r="K374" t="str">
        <f>INDEX(Product_Table[Category],MATCH(Table35[[#This Row],[ProductID]],Product_Table[ProductID],0))</f>
        <v>Urban</v>
      </c>
      <c r="L374" t="str">
        <f>INDEX(Product_Table[Segment],MATCH(Table35[[#This Row],[ProductID]],Product_Table[ProductID],0))</f>
        <v>Regular</v>
      </c>
      <c r="M374" s="4">
        <f>INDEX(Product_Table[ManufacturerID],MATCH(Table35[[#This Row],[ProductID]],Product_Table[ProductID],0))</f>
        <v>10</v>
      </c>
      <c r="N374" s="4" t="str">
        <f>INDEX(Manufacturer_Table[Manufacturer Name],MATCH(Table35[[#This Row],[ManufacturerID]],Manufacturer_Table[ManufacturerID],0))</f>
        <v>Pirum</v>
      </c>
      <c r="O374" s="4" t="str">
        <f>INDEX(Location_Table[State],MATCH(Table35[[#This Row],[Zip]],Location_Table[Zip],0))</f>
        <v>Ontario</v>
      </c>
    </row>
    <row r="375" spans="1:15" x14ac:dyDescent="0.3">
      <c r="A375">
        <v>781</v>
      </c>
      <c r="B375" s="2">
        <v>42185</v>
      </c>
      <c r="C375" s="2" t="str">
        <f>TEXT(Table35[[#This Row],[Date]],"YYYY")</f>
        <v>2015</v>
      </c>
      <c r="D375" s="2" t="str">
        <f>TEXT(Table35[[#This Row],[Date]],"MMMM")</f>
        <v>June</v>
      </c>
      <c r="E375" s="2" t="str">
        <f>TEXT(Table35[[#This Row],[Date]],"DDDD")</f>
        <v>Tuesday</v>
      </c>
      <c r="F375" t="s">
        <v>825</v>
      </c>
      <c r="G375">
        <v>1</v>
      </c>
      <c r="H375" s="3">
        <v>1303.47</v>
      </c>
      <c r="I375" t="s">
        <v>20</v>
      </c>
      <c r="J375" t="str">
        <f>INDEX(Product_Table[Product Name],MATCH(Table35[[#This Row],[ProductID]],Product_Table[ProductID],0))</f>
        <v>Natura RP-69</v>
      </c>
      <c r="K375" t="str">
        <f>INDEX(Product_Table[Category],MATCH(Table35[[#This Row],[ProductID]],Product_Table[ProductID],0))</f>
        <v>Rural</v>
      </c>
      <c r="L375" t="str">
        <f>INDEX(Product_Table[Segment],MATCH(Table35[[#This Row],[ProductID]],Product_Table[ProductID],0))</f>
        <v>Productivity</v>
      </c>
      <c r="M375" s="4">
        <f>INDEX(Product_Table[ManufacturerID],MATCH(Table35[[#This Row],[ProductID]],Product_Table[ProductID],0))</f>
        <v>8</v>
      </c>
      <c r="N375" s="4" t="str">
        <f>INDEX(Manufacturer_Table[Manufacturer Name],MATCH(Table35[[#This Row],[ManufacturerID]],Manufacturer_Table[ManufacturerID],0))</f>
        <v>Natura</v>
      </c>
      <c r="O375" s="4" t="str">
        <f>INDEX(Location_Table[State],MATCH(Table35[[#This Row],[Zip]],Location_Table[Zip],0))</f>
        <v>Ontario</v>
      </c>
    </row>
    <row r="376" spans="1:15" x14ac:dyDescent="0.3">
      <c r="A376">
        <v>438</v>
      </c>
      <c r="B376" s="2">
        <v>42176</v>
      </c>
      <c r="C376" s="2" t="str">
        <f>TEXT(Table35[[#This Row],[Date]],"YYYY")</f>
        <v>2015</v>
      </c>
      <c r="D376" s="2" t="str">
        <f>TEXT(Table35[[#This Row],[Date]],"MMMM")</f>
        <v>June</v>
      </c>
      <c r="E376" s="2" t="str">
        <f>TEXT(Table35[[#This Row],[Date]],"DDDD")</f>
        <v>Sunday</v>
      </c>
      <c r="F376" t="s">
        <v>687</v>
      </c>
      <c r="G376">
        <v>1</v>
      </c>
      <c r="H376" s="3">
        <v>11969.37</v>
      </c>
      <c r="I376" t="s">
        <v>20</v>
      </c>
      <c r="J376" t="str">
        <f>INDEX(Product_Table[Product Name],MATCH(Table35[[#This Row],[ProductID]],Product_Table[ProductID],0))</f>
        <v>Maximus UM-43</v>
      </c>
      <c r="K376" t="str">
        <f>INDEX(Product_Table[Category],MATCH(Table35[[#This Row],[ProductID]],Product_Table[ProductID],0))</f>
        <v>Urban</v>
      </c>
      <c r="L376" t="str">
        <f>INDEX(Product_Table[Segment],MATCH(Table35[[#This Row],[ProductID]],Product_Table[ProductID],0))</f>
        <v>Moderation</v>
      </c>
      <c r="M376" s="4">
        <f>INDEX(Product_Table[ManufacturerID],MATCH(Table35[[#This Row],[ProductID]],Product_Table[ProductID],0))</f>
        <v>7</v>
      </c>
      <c r="N376" s="4" t="str">
        <f>INDEX(Manufacturer_Table[Manufacturer Name],MATCH(Table35[[#This Row],[ManufacturerID]],Manufacturer_Table[ManufacturerID],0))</f>
        <v>VanArsdel</v>
      </c>
      <c r="O376" s="4" t="str">
        <f>INDEX(Location_Table[State],MATCH(Table35[[#This Row],[Zip]],Location_Table[Zip],0))</f>
        <v>Ontario</v>
      </c>
    </row>
    <row r="377" spans="1:15" x14ac:dyDescent="0.3">
      <c r="A377">
        <v>1182</v>
      </c>
      <c r="B377" s="2">
        <v>42066</v>
      </c>
      <c r="C377" s="2" t="str">
        <f>TEXT(Table35[[#This Row],[Date]],"YYYY")</f>
        <v>2015</v>
      </c>
      <c r="D377" s="2" t="str">
        <f>TEXT(Table35[[#This Row],[Date]],"MMMM")</f>
        <v>March</v>
      </c>
      <c r="E377" s="2" t="str">
        <f>TEXT(Table35[[#This Row],[Date]],"DDDD")</f>
        <v>Tuesday</v>
      </c>
      <c r="F377" t="s">
        <v>825</v>
      </c>
      <c r="G377">
        <v>1</v>
      </c>
      <c r="H377" s="3">
        <v>2708.37</v>
      </c>
      <c r="I377" t="s">
        <v>20</v>
      </c>
      <c r="J377" t="str">
        <f>INDEX(Product_Table[Product Name],MATCH(Table35[[#This Row],[ProductID]],Product_Table[ProductID],0))</f>
        <v>Pirum UE-18</v>
      </c>
      <c r="K377" t="str">
        <f>INDEX(Product_Table[Category],MATCH(Table35[[#This Row],[ProductID]],Product_Table[ProductID],0))</f>
        <v>Urban</v>
      </c>
      <c r="L377" t="str">
        <f>INDEX(Product_Table[Segment],MATCH(Table35[[#This Row],[ProductID]],Product_Table[ProductID],0))</f>
        <v>Extreme</v>
      </c>
      <c r="M377" s="4">
        <f>INDEX(Product_Table[ManufacturerID],MATCH(Table35[[#This Row],[ProductID]],Product_Table[ProductID],0))</f>
        <v>10</v>
      </c>
      <c r="N377" s="4" t="str">
        <f>INDEX(Manufacturer_Table[Manufacturer Name],MATCH(Table35[[#This Row],[ManufacturerID]],Manufacturer_Table[ManufacturerID],0))</f>
        <v>Pirum</v>
      </c>
      <c r="O377" s="4" t="str">
        <f>INDEX(Location_Table[State],MATCH(Table35[[#This Row],[Zip]],Location_Table[Zip],0))</f>
        <v>Ontario</v>
      </c>
    </row>
    <row r="378" spans="1:15" x14ac:dyDescent="0.3">
      <c r="A378">
        <v>2275</v>
      </c>
      <c r="B378" s="2">
        <v>42066</v>
      </c>
      <c r="C378" s="2" t="str">
        <f>TEXT(Table35[[#This Row],[Date]],"YYYY")</f>
        <v>2015</v>
      </c>
      <c r="D378" s="2" t="str">
        <f>TEXT(Table35[[#This Row],[Date]],"MMMM")</f>
        <v>March</v>
      </c>
      <c r="E378" s="2" t="str">
        <f>TEXT(Table35[[#This Row],[Date]],"DDDD")</f>
        <v>Tuesday</v>
      </c>
      <c r="F378" t="s">
        <v>973</v>
      </c>
      <c r="G378">
        <v>1</v>
      </c>
      <c r="H378" s="3">
        <v>4661.37</v>
      </c>
      <c r="I378" t="s">
        <v>20</v>
      </c>
      <c r="J378" t="str">
        <f>INDEX(Product_Table[Product Name],MATCH(Table35[[#This Row],[ProductID]],Product_Table[ProductID],0))</f>
        <v>Aliqui RS-08</v>
      </c>
      <c r="K378" t="str">
        <f>INDEX(Product_Table[Category],MATCH(Table35[[#This Row],[ProductID]],Product_Table[ProductID],0))</f>
        <v>Rural</v>
      </c>
      <c r="L378" t="str">
        <f>INDEX(Product_Table[Segment],MATCH(Table35[[#This Row],[ProductID]],Product_Table[ProductID],0))</f>
        <v>Select</v>
      </c>
      <c r="M378" s="4">
        <f>INDEX(Product_Table[ManufacturerID],MATCH(Table35[[#This Row],[ProductID]],Product_Table[ProductID],0))</f>
        <v>2</v>
      </c>
      <c r="N378" s="4" t="str">
        <f>INDEX(Manufacturer_Table[Manufacturer Name],MATCH(Table35[[#This Row],[ManufacturerID]],Manufacturer_Table[ManufacturerID],0))</f>
        <v>Aliqui</v>
      </c>
      <c r="O378" s="4" t="str">
        <f>INDEX(Location_Table[State],MATCH(Table35[[#This Row],[Zip]],Location_Table[Zip],0))</f>
        <v>Ontario</v>
      </c>
    </row>
    <row r="379" spans="1:15" x14ac:dyDescent="0.3">
      <c r="A379">
        <v>2180</v>
      </c>
      <c r="B379" s="2">
        <v>42067</v>
      </c>
      <c r="C379" s="2" t="str">
        <f>TEXT(Table35[[#This Row],[Date]],"YYYY")</f>
        <v>2015</v>
      </c>
      <c r="D379" s="2" t="str">
        <f>TEXT(Table35[[#This Row],[Date]],"MMMM")</f>
        <v>March</v>
      </c>
      <c r="E379" s="2" t="str">
        <f>TEXT(Table35[[#This Row],[Date]],"DDDD")</f>
        <v>Wednesday</v>
      </c>
      <c r="F379" t="s">
        <v>969</v>
      </c>
      <c r="G379">
        <v>1</v>
      </c>
      <c r="H379" s="3">
        <v>5606.37</v>
      </c>
      <c r="I379" t="s">
        <v>20</v>
      </c>
      <c r="J379" t="str">
        <f>INDEX(Product_Table[Product Name],MATCH(Table35[[#This Row],[ProductID]],Product_Table[ProductID],0))</f>
        <v>Victoria UC-10</v>
      </c>
      <c r="K379" t="str">
        <f>INDEX(Product_Table[Category],MATCH(Table35[[#This Row],[ProductID]],Product_Table[ProductID],0))</f>
        <v>Urban</v>
      </c>
      <c r="L379" t="str">
        <f>INDEX(Product_Table[Segment],MATCH(Table35[[#This Row],[ProductID]],Product_Table[ProductID],0))</f>
        <v>Convenience</v>
      </c>
      <c r="M379" s="4">
        <f>INDEX(Product_Table[ManufacturerID],MATCH(Table35[[#This Row],[ProductID]],Product_Table[ProductID],0))</f>
        <v>14</v>
      </c>
      <c r="N379" s="4" t="str">
        <f>INDEX(Manufacturer_Table[Manufacturer Name],MATCH(Table35[[#This Row],[ManufacturerID]],Manufacturer_Table[ManufacturerID],0))</f>
        <v>Victoria</v>
      </c>
      <c r="O379" s="4" t="str">
        <f>INDEX(Location_Table[State],MATCH(Table35[[#This Row],[Zip]],Location_Table[Zip],0))</f>
        <v>Ontario</v>
      </c>
    </row>
    <row r="380" spans="1:15" x14ac:dyDescent="0.3">
      <c r="A380">
        <v>1129</v>
      </c>
      <c r="B380" s="2">
        <v>42067</v>
      </c>
      <c r="C380" s="2" t="str">
        <f>TEXT(Table35[[#This Row],[Date]],"YYYY")</f>
        <v>2015</v>
      </c>
      <c r="D380" s="2" t="str">
        <f>TEXT(Table35[[#This Row],[Date]],"MMMM")</f>
        <v>March</v>
      </c>
      <c r="E380" s="2" t="str">
        <f>TEXT(Table35[[#This Row],[Date]],"DDDD")</f>
        <v>Wednesday</v>
      </c>
      <c r="F380" t="s">
        <v>1227</v>
      </c>
      <c r="G380">
        <v>1</v>
      </c>
      <c r="H380" s="3">
        <v>5543.37</v>
      </c>
      <c r="I380" t="s">
        <v>20</v>
      </c>
      <c r="J380" t="str">
        <f>INDEX(Product_Table[Product Name],MATCH(Table35[[#This Row],[ProductID]],Product_Table[ProductID],0))</f>
        <v>Pirum UM-06</v>
      </c>
      <c r="K380" t="str">
        <f>INDEX(Product_Table[Category],MATCH(Table35[[#This Row],[ProductID]],Product_Table[ProductID],0))</f>
        <v>Urban</v>
      </c>
      <c r="L380" t="str">
        <f>INDEX(Product_Table[Segment],MATCH(Table35[[#This Row],[ProductID]],Product_Table[ProductID],0))</f>
        <v>Moderation</v>
      </c>
      <c r="M380" s="4">
        <f>INDEX(Product_Table[ManufacturerID],MATCH(Table35[[#This Row],[ProductID]],Product_Table[ProductID],0))</f>
        <v>10</v>
      </c>
      <c r="N380" s="4" t="str">
        <f>INDEX(Manufacturer_Table[Manufacturer Name],MATCH(Table35[[#This Row],[ManufacturerID]],Manufacturer_Table[ManufacturerID],0))</f>
        <v>Pirum</v>
      </c>
      <c r="O380" s="4" t="str">
        <f>INDEX(Location_Table[State],MATCH(Table35[[#This Row],[Zip]],Location_Table[Zip],0))</f>
        <v>Manitoba</v>
      </c>
    </row>
    <row r="381" spans="1:15" x14ac:dyDescent="0.3">
      <c r="A381">
        <v>1465</v>
      </c>
      <c r="B381" s="2">
        <v>42074</v>
      </c>
      <c r="C381" s="2" t="str">
        <f>TEXT(Table35[[#This Row],[Date]],"YYYY")</f>
        <v>2015</v>
      </c>
      <c r="D381" s="2" t="str">
        <f>TEXT(Table35[[#This Row],[Date]],"MMMM")</f>
        <v>March</v>
      </c>
      <c r="E381" s="2" t="str">
        <f>TEXT(Table35[[#This Row],[Date]],"DDDD")</f>
        <v>Wednesday</v>
      </c>
      <c r="F381" t="s">
        <v>954</v>
      </c>
      <c r="G381">
        <v>1</v>
      </c>
      <c r="H381" s="3">
        <v>2802.24</v>
      </c>
      <c r="I381" t="s">
        <v>20</v>
      </c>
      <c r="J381" t="str">
        <f>INDEX(Product_Table[Product Name],MATCH(Table35[[#This Row],[ProductID]],Product_Table[ProductID],0))</f>
        <v>Quibus RP-57</v>
      </c>
      <c r="K381" t="str">
        <f>INDEX(Product_Table[Category],MATCH(Table35[[#This Row],[ProductID]],Product_Table[ProductID],0))</f>
        <v>Rural</v>
      </c>
      <c r="L381" t="str">
        <f>INDEX(Product_Table[Segment],MATCH(Table35[[#This Row],[ProductID]],Product_Table[ProductID],0))</f>
        <v>Productivity</v>
      </c>
      <c r="M381" s="4">
        <f>INDEX(Product_Table[ManufacturerID],MATCH(Table35[[#This Row],[ProductID]],Product_Table[ProductID],0))</f>
        <v>12</v>
      </c>
      <c r="N381" s="4" t="str">
        <f>INDEX(Manufacturer_Table[Manufacturer Name],MATCH(Table35[[#This Row],[ManufacturerID]],Manufacturer_Table[ManufacturerID],0))</f>
        <v>Quibus</v>
      </c>
      <c r="O381" s="4" t="str">
        <f>INDEX(Location_Table[State],MATCH(Table35[[#This Row],[Zip]],Location_Table[Zip],0))</f>
        <v>Ontario</v>
      </c>
    </row>
    <row r="382" spans="1:15" x14ac:dyDescent="0.3">
      <c r="A382">
        <v>2218</v>
      </c>
      <c r="B382" s="2">
        <v>42074</v>
      </c>
      <c r="C382" s="2" t="str">
        <f>TEXT(Table35[[#This Row],[Date]],"YYYY")</f>
        <v>2015</v>
      </c>
      <c r="D382" s="2" t="str">
        <f>TEXT(Table35[[#This Row],[Date]],"MMMM")</f>
        <v>March</v>
      </c>
      <c r="E382" s="2" t="str">
        <f>TEXT(Table35[[#This Row],[Date]],"DDDD")</f>
        <v>Wednesday</v>
      </c>
      <c r="F382" t="s">
        <v>833</v>
      </c>
      <c r="G382">
        <v>1</v>
      </c>
      <c r="H382" s="3">
        <v>1763.37</v>
      </c>
      <c r="I382" t="s">
        <v>20</v>
      </c>
      <c r="J382" t="str">
        <f>INDEX(Product_Table[Product Name],MATCH(Table35[[#This Row],[ProductID]],Product_Table[ProductID],0))</f>
        <v>Aliqui RP-15</v>
      </c>
      <c r="K382" t="str">
        <f>INDEX(Product_Table[Category],MATCH(Table35[[#This Row],[ProductID]],Product_Table[ProductID],0))</f>
        <v>Rural</v>
      </c>
      <c r="L382" t="str">
        <f>INDEX(Product_Table[Segment],MATCH(Table35[[#This Row],[ProductID]],Product_Table[ProductID],0))</f>
        <v>Productivity</v>
      </c>
      <c r="M382" s="4">
        <f>INDEX(Product_Table[ManufacturerID],MATCH(Table35[[#This Row],[ProductID]],Product_Table[ProductID],0))</f>
        <v>2</v>
      </c>
      <c r="N382" s="4" t="str">
        <f>INDEX(Manufacturer_Table[Manufacturer Name],MATCH(Table35[[#This Row],[ManufacturerID]],Manufacturer_Table[ManufacturerID],0))</f>
        <v>Aliqui</v>
      </c>
      <c r="O382" s="4" t="str">
        <f>INDEX(Location_Table[State],MATCH(Table35[[#This Row],[Zip]],Location_Table[Zip],0))</f>
        <v>Ontario</v>
      </c>
    </row>
    <row r="383" spans="1:15" x14ac:dyDescent="0.3">
      <c r="A383">
        <v>2064</v>
      </c>
      <c r="B383" s="2">
        <v>42074</v>
      </c>
      <c r="C383" s="2" t="str">
        <f>TEXT(Table35[[#This Row],[Date]],"YYYY")</f>
        <v>2015</v>
      </c>
      <c r="D383" s="2" t="str">
        <f>TEXT(Table35[[#This Row],[Date]],"MMMM")</f>
        <v>March</v>
      </c>
      <c r="E383" s="2" t="str">
        <f>TEXT(Table35[[#This Row],[Date]],"DDDD")</f>
        <v>Wednesday</v>
      </c>
      <c r="F383" t="s">
        <v>826</v>
      </c>
      <c r="G383">
        <v>1</v>
      </c>
      <c r="H383" s="3">
        <v>6929.37</v>
      </c>
      <c r="I383" t="s">
        <v>20</v>
      </c>
      <c r="J383" t="str">
        <f>INDEX(Product_Table[Product Name],MATCH(Table35[[#This Row],[ProductID]],Product_Table[ProductID],0))</f>
        <v>Currus UE-24</v>
      </c>
      <c r="K383" t="str">
        <f>INDEX(Product_Table[Category],MATCH(Table35[[#This Row],[ProductID]],Product_Table[ProductID],0))</f>
        <v>Urban</v>
      </c>
      <c r="L383" t="str">
        <f>INDEX(Product_Table[Segment],MATCH(Table35[[#This Row],[ProductID]],Product_Table[ProductID],0))</f>
        <v>Extreme</v>
      </c>
      <c r="M383" s="4">
        <f>INDEX(Product_Table[ManufacturerID],MATCH(Table35[[#This Row],[ProductID]],Product_Table[ProductID],0))</f>
        <v>4</v>
      </c>
      <c r="N383" s="4" t="str">
        <f>INDEX(Manufacturer_Table[Manufacturer Name],MATCH(Table35[[#This Row],[ManufacturerID]],Manufacturer_Table[ManufacturerID],0))</f>
        <v>Currus</v>
      </c>
      <c r="O383" s="4" t="str">
        <f>INDEX(Location_Table[State],MATCH(Table35[[#This Row],[Zip]],Location_Table[Zip],0))</f>
        <v>Ontario</v>
      </c>
    </row>
    <row r="384" spans="1:15" x14ac:dyDescent="0.3">
      <c r="A384">
        <v>407</v>
      </c>
      <c r="B384" s="2">
        <v>42087</v>
      </c>
      <c r="C384" s="2" t="str">
        <f>TEXT(Table35[[#This Row],[Date]],"YYYY")</f>
        <v>2015</v>
      </c>
      <c r="D384" s="2" t="str">
        <f>TEXT(Table35[[#This Row],[Date]],"MMMM")</f>
        <v>March</v>
      </c>
      <c r="E384" s="2" t="str">
        <f>TEXT(Table35[[#This Row],[Date]],"DDDD")</f>
        <v>Tuesday</v>
      </c>
      <c r="F384" t="s">
        <v>833</v>
      </c>
      <c r="G384">
        <v>1</v>
      </c>
      <c r="H384" s="3">
        <v>20505.87</v>
      </c>
      <c r="I384" t="s">
        <v>20</v>
      </c>
      <c r="J384" t="str">
        <f>INDEX(Product_Table[Product Name],MATCH(Table35[[#This Row],[ProductID]],Product_Table[ProductID],0))</f>
        <v>Maximus UM-12</v>
      </c>
      <c r="K384" t="str">
        <f>INDEX(Product_Table[Category],MATCH(Table35[[#This Row],[ProductID]],Product_Table[ProductID],0))</f>
        <v>Urban</v>
      </c>
      <c r="L384" t="str">
        <f>INDEX(Product_Table[Segment],MATCH(Table35[[#This Row],[ProductID]],Product_Table[ProductID],0))</f>
        <v>Moderation</v>
      </c>
      <c r="M384" s="4">
        <f>INDEX(Product_Table[ManufacturerID],MATCH(Table35[[#This Row],[ProductID]],Product_Table[ProductID],0))</f>
        <v>7</v>
      </c>
      <c r="N384" s="4" t="str">
        <f>INDEX(Manufacturer_Table[Manufacturer Name],MATCH(Table35[[#This Row],[ManufacturerID]],Manufacturer_Table[ManufacturerID],0))</f>
        <v>VanArsdel</v>
      </c>
      <c r="O384" s="4" t="str">
        <f>INDEX(Location_Table[State],MATCH(Table35[[#This Row],[Zip]],Location_Table[Zip],0))</f>
        <v>Ontario</v>
      </c>
    </row>
    <row r="385" spans="1:15" x14ac:dyDescent="0.3">
      <c r="A385">
        <v>927</v>
      </c>
      <c r="B385" s="2">
        <v>42087</v>
      </c>
      <c r="C385" s="2" t="str">
        <f>TEXT(Table35[[#This Row],[Date]],"YYYY")</f>
        <v>2015</v>
      </c>
      <c r="D385" s="2" t="str">
        <f>TEXT(Table35[[#This Row],[Date]],"MMMM")</f>
        <v>March</v>
      </c>
      <c r="E385" s="2" t="str">
        <f>TEXT(Table35[[#This Row],[Date]],"DDDD")</f>
        <v>Tuesday</v>
      </c>
      <c r="F385" t="s">
        <v>957</v>
      </c>
      <c r="G385">
        <v>1</v>
      </c>
      <c r="H385" s="3">
        <v>6173.37</v>
      </c>
      <c r="I385" t="s">
        <v>20</v>
      </c>
      <c r="J385" t="str">
        <f>INDEX(Product_Table[Product Name],MATCH(Table35[[#This Row],[ProductID]],Product_Table[ProductID],0))</f>
        <v>Natura UE-36</v>
      </c>
      <c r="K385" t="str">
        <f>INDEX(Product_Table[Category],MATCH(Table35[[#This Row],[ProductID]],Product_Table[ProductID],0))</f>
        <v>Urban</v>
      </c>
      <c r="L385" t="str">
        <f>INDEX(Product_Table[Segment],MATCH(Table35[[#This Row],[ProductID]],Product_Table[ProductID],0))</f>
        <v>Extreme</v>
      </c>
      <c r="M385" s="4">
        <f>INDEX(Product_Table[ManufacturerID],MATCH(Table35[[#This Row],[ProductID]],Product_Table[ProductID],0))</f>
        <v>8</v>
      </c>
      <c r="N385" s="4" t="str">
        <f>INDEX(Manufacturer_Table[Manufacturer Name],MATCH(Table35[[#This Row],[ManufacturerID]],Manufacturer_Table[ManufacturerID],0))</f>
        <v>Natura</v>
      </c>
      <c r="O385" s="4" t="str">
        <f>INDEX(Location_Table[State],MATCH(Table35[[#This Row],[Zip]],Location_Table[Zip],0))</f>
        <v>Ontario</v>
      </c>
    </row>
    <row r="386" spans="1:15" x14ac:dyDescent="0.3">
      <c r="A386">
        <v>1180</v>
      </c>
      <c r="B386" s="2">
        <v>42087</v>
      </c>
      <c r="C386" s="2" t="str">
        <f>TEXT(Table35[[#This Row],[Date]],"YYYY")</f>
        <v>2015</v>
      </c>
      <c r="D386" s="2" t="str">
        <f>TEXT(Table35[[#This Row],[Date]],"MMMM")</f>
        <v>March</v>
      </c>
      <c r="E386" s="2" t="str">
        <f>TEXT(Table35[[#This Row],[Date]],"DDDD")</f>
        <v>Tuesday</v>
      </c>
      <c r="F386" t="s">
        <v>838</v>
      </c>
      <c r="G386">
        <v>1</v>
      </c>
      <c r="H386" s="3">
        <v>6173.37</v>
      </c>
      <c r="I386" t="s">
        <v>20</v>
      </c>
      <c r="J386" t="str">
        <f>INDEX(Product_Table[Product Name],MATCH(Table35[[#This Row],[ProductID]],Product_Table[ProductID],0))</f>
        <v>Pirum UE-16</v>
      </c>
      <c r="K386" t="str">
        <f>INDEX(Product_Table[Category],MATCH(Table35[[#This Row],[ProductID]],Product_Table[ProductID],0))</f>
        <v>Urban</v>
      </c>
      <c r="L386" t="str">
        <f>INDEX(Product_Table[Segment],MATCH(Table35[[#This Row],[ProductID]],Product_Table[ProductID],0))</f>
        <v>Extreme</v>
      </c>
      <c r="M386" s="4">
        <f>INDEX(Product_Table[ManufacturerID],MATCH(Table35[[#This Row],[ProductID]],Product_Table[ProductID],0))</f>
        <v>10</v>
      </c>
      <c r="N386" s="4" t="str">
        <f>INDEX(Manufacturer_Table[Manufacturer Name],MATCH(Table35[[#This Row],[ManufacturerID]],Manufacturer_Table[ManufacturerID],0))</f>
        <v>Pirum</v>
      </c>
      <c r="O386" s="4" t="str">
        <f>INDEX(Location_Table[State],MATCH(Table35[[#This Row],[Zip]],Location_Table[Zip],0))</f>
        <v>Ontario</v>
      </c>
    </row>
    <row r="387" spans="1:15" x14ac:dyDescent="0.3">
      <c r="A387">
        <v>2336</v>
      </c>
      <c r="B387" s="2">
        <v>42087</v>
      </c>
      <c r="C387" s="2" t="str">
        <f>TEXT(Table35[[#This Row],[Date]],"YYYY")</f>
        <v>2015</v>
      </c>
      <c r="D387" s="2" t="str">
        <f>TEXT(Table35[[#This Row],[Date]],"MMMM")</f>
        <v>March</v>
      </c>
      <c r="E387" s="2" t="str">
        <f>TEXT(Table35[[#This Row],[Date]],"DDDD")</f>
        <v>Tuesday</v>
      </c>
      <c r="F387" t="s">
        <v>687</v>
      </c>
      <c r="G387">
        <v>1</v>
      </c>
      <c r="H387" s="3">
        <v>9128.7000000000007</v>
      </c>
      <c r="I387" t="s">
        <v>20</v>
      </c>
      <c r="J387" t="str">
        <f>INDEX(Product_Table[Product Name],MATCH(Table35[[#This Row],[ProductID]],Product_Table[ProductID],0))</f>
        <v>Aliqui UE-10</v>
      </c>
      <c r="K387" t="str">
        <f>INDEX(Product_Table[Category],MATCH(Table35[[#This Row],[ProductID]],Product_Table[ProductID],0))</f>
        <v>Urban</v>
      </c>
      <c r="L387" t="str">
        <f>INDEX(Product_Table[Segment],MATCH(Table35[[#This Row],[ProductID]],Product_Table[ProductID],0))</f>
        <v>Extreme</v>
      </c>
      <c r="M387" s="4">
        <f>INDEX(Product_Table[ManufacturerID],MATCH(Table35[[#This Row],[ProductID]],Product_Table[ProductID],0))</f>
        <v>2</v>
      </c>
      <c r="N387" s="4" t="str">
        <f>INDEX(Manufacturer_Table[Manufacturer Name],MATCH(Table35[[#This Row],[ManufacturerID]],Manufacturer_Table[ManufacturerID],0))</f>
        <v>Aliqui</v>
      </c>
      <c r="O387" s="4" t="str">
        <f>INDEX(Location_Table[State],MATCH(Table35[[#This Row],[Zip]],Location_Table[Zip],0))</f>
        <v>Ontario</v>
      </c>
    </row>
    <row r="388" spans="1:15" x14ac:dyDescent="0.3">
      <c r="A388">
        <v>506</v>
      </c>
      <c r="B388" s="2">
        <v>42087</v>
      </c>
      <c r="C388" s="2" t="str">
        <f>TEXT(Table35[[#This Row],[Date]],"YYYY")</f>
        <v>2015</v>
      </c>
      <c r="D388" s="2" t="str">
        <f>TEXT(Table35[[#This Row],[Date]],"MMMM")</f>
        <v>March</v>
      </c>
      <c r="E388" s="2" t="str">
        <f>TEXT(Table35[[#This Row],[Date]],"DDDD")</f>
        <v>Tuesday</v>
      </c>
      <c r="F388" t="s">
        <v>842</v>
      </c>
      <c r="G388">
        <v>1</v>
      </c>
      <c r="H388" s="3">
        <v>15560.37</v>
      </c>
      <c r="I388" t="s">
        <v>20</v>
      </c>
      <c r="J388" t="str">
        <f>INDEX(Product_Table[Product Name],MATCH(Table35[[#This Row],[ProductID]],Product_Table[ProductID],0))</f>
        <v>Maximus UM-11</v>
      </c>
      <c r="K388" t="str">
        <f>INDEX(Product_Table[Category],MATCH(Table35[[#This Row],[ProductID]],Product_Table[ProductID],0))</f>
        <v>Urban</v>
      </c>
      <c r="L388" t="str">
        <f>INDEX(Product_Table[Segment],MATCH(Table35[[#This Row],[ProductID]],Product_Table[ProductID],0))</f>
        <v>Moderation</v>
      </c>
      <c r="M388" s="4">
        <f>INDEX(Product_Table[ManufacturerID],MATCH(Table35[[#This Row],[ProductID]],Product_Table[ProductID],0))</f>
        <v>7</v>
      </c>
      <c r="N388" s="4" t="str">
        <f>INDEX(Manufacturer_Table[Manufacturer Name],MATCH(Table35[[#This Row],[ManufacturerID]],Manufacturer_Table[ManufacturerID],0))</f>
        <v>VanArsdel</v>
      </c>
      <c r="O388" s="4" t="str">
        <f>INDEX(Location_Table[State],MATCH(Table35[[#This Row],[Zip]],Location_Table[Zip],0))</f>
        <v>Ontario</v>
      </c>
    </row>
    <row r="389" spans="1:15" x14ac:dyDescent="0.3">
      <c r="A389">
        <v>359</v>
      </c>
      <c r="B389" s="2">
        <v>42047</v>
      </c>
      <c r="C389" s="2" t="str">
        <f>TEXT(Table35[[#This Row],[Date]],"YYYY")</f>
        <v>2015</v>
      </c>
      <c r="D389" s="2" t="str">
        <f>TEXT(Table35[[#This Row],[Date]],"MMMM")</f>
        <v>February</v>
      </c>
      <c r="E389" s="2" t="str">
        <f>TEXT(Table35[[#This Row],[Date]],"DDDD")</f>
        <v>Thursday</v>
      </c>
      <c r="F389" t="s">
        <v>984</v>
      </c>
      <c r="G389">
        <v>1</v>
      </c>
      <c r="H389" s="3">
        <v>13730.85</v>
      </c>
      <c r="I389" t="s">
        <v>20</v>
      </c>
      <c r="J389" t="str">
        <f>INDEX(Product_Table[Product Name],MATCH(Table35[[#This Row],[ProductID]],Product_Table[ProductID],0))</f>
        <v>Fama UE-80</v>
      </c>
      <c r="K389" t="str">
        <f>INDEX(Product_Table[Category],MATCH(Table35[[#This Row],[ProductID]],Product_Table[ProductID],0))</f>
        <v>Urban</v>
      </c>
      <c r="L389" t="str">
        <f>INDEX(Product_Table[Segment],MATCH(Table35[[#This Row],[ProductID]],Product_Table[ProductID],0))</f>
        <v>Extreme</v>
      </c>
      <c r="M389" s="4">
        <f>INDEX(Product_Table[ManufacturerID],MATCH(Table35[[#This Row],[ProductID]],Product_Table[ProductID],0))</f>
        <v>5</v>
      </c>
      <c r="N389" s="4" t="str">
        <f>INDEX(Manufacturer_Table[Manufacturer Name],MATCH(Table35[[#This Row],[ManufacturerID]],Manufacturer_Table[ManufacturerID],0))</f>
        <v>Fama</v>
      </c>
      <c r="O389" s="4" t="str">
        <f>INDEX(Location_Table[State],MATCH(Table35[[#This Row],[Zip]],Location_Table[Zip],0))</f>
        <v>Ontario</v>
      </c>
    </row>
    <row r="390" spans="1:15" x14ac:dyDescent="0.3">
      <c r="A390">
        <v>506</v>
      </c>
      <c r="B390" s="2">
        <v>42176</v>
      </c>
      <c r="C390" s="2" t="str">
        <f>TEXT(Table35[[#This Row],[Date]],"YYYY")</f>
        <v>2015</v>
      </c>
      <c r="D390" s="2" t="str">
        <f>TEXT(Table35[[#This Row],[Date]],"MMMM")</f>
        <v>June</v>
      </c>
      <c r="E390" s="2" t="str">
        <f>TEXT(Table35[[#This Row],[Date]],"DDDD")</f>
        <v>Sunday</v>
      </c>
      <c r="F390" t="s">
        <v>984</v>
      </c>
      <c r="G390">
        <v>1</v>
      </c>
      <c r="H390" s="3">
        <v>15560.37</v>
      </c>
      <c r="I390" t="s">
        <v>20</v>
      </c>
      <c r="J390" t="str">
        <f>INDEX(Product_Table[Product Name],MATCH(Table35[[#This Row],[ProductID]],Product_Table[ProductID],0))</f>
        <v>Maximus UM-11</v>
      </c>
      <c r="K390" t="str">
        <f>INDEX(Product_Table[Category],MATCH(Table35[[#This Row],[ProductID]],Product_Table[ProductID],0))</f>
        <v>Urban</v>
      </c>
      <c r="L390" t="str">
        <f>INDEX(Product_Table[Segment],MATCH(Table35[[#This Row],[ProductID]],Product_Table[ProductID],0))</f>
        <v>Moderation</v>
      </c>
      <c r="M390" s="4">
        <f>INDEX(Product_Table[ManufacturerID],MATCH(Table35[[#This Row],[ProductID]],Product_Table[ProductID],0))</f>
        <v>7</v>
      </c>
      <c r="N390" s="4" t="str">
        <f>INDEX(Manufacturer_Table[Manufacturer Name],MATCH(Table35[[#This Row],[ManufacturerID]],Manufacturer_Table[ManufacturerID],0))</f>
        <v>VanArsdel</v>
      </c>
      <c r="O390" s="4" t="str">
        <f>INDEX(Location_Table[State],MATCH(Table35[[#This Row],[Zip]],Location_Table[Zip],0))</f>
        <v>Ontario</v>
      </c>
    </row>
    <row r="391" spans="1:15" x14ac:dyDescent="0.3">
      <c r="A391">
        <v>506</v>
      </c>
      <c r="B391" s="2">
        <v>42176</v>
      </c>
      <c r="C391" s="2" t="str">
        <f>TEXT(Table35[[#This Row],[Date]],"YYYY")</f>
        <v>2015</v>
      </c>
      <c r="D391" s="2" t="str">
        <f>TEXT(Table35[[#This Row],[Date]],"MMMM")</f>
        <v>June</v>
      </c>
      <c r="E391" s="2" t="str">
        <f>TEXT(Table35[[#This Row],[Date]],"DDDD")</f>
        <v>Sunday</v>
      </c>
      <c r="F391" t="s">
        <v>992</v>
      </c>
      <c r="G391">
        <v>1</v>
      </c>
      <c r="H391" s="3">
        <v>15560.37</v>
      </c>
      <c r="I391" t="s">
        <v>20</v>
      </c>
      <c r="J391" t="str">
        <f>INDEX(Product_Table[Product Name],MATCH(Table35[[#This Row],[ProductID]],Product_Table[ProductID],0))</f>
        <v>Maximus UM-11</v>
      </c>
      <c r="K391" t="str">
        <f>INDEX(Product_Table[Category],MATCH(Table35[[#This Row],[ProductID]],Product_Table[ProductID],0))</f>
        <v>Urban</v>
      </c>
      <c r="L391" t="str">
        <f>INDEX(Product_Table[Segment],MATCH(Table35[[#This Row],[ProductID]],Product_Table[ProductID],0))</f>
        <v>Moderation</v>
      </c>
      <c r="M391" s="4">
        <f>INDEX(Product_Table[ManufacturerID],MATCH(Table35[[#This Row],[ProductID]],Product_Table[ProductID],0))</f>
        <v>7</v>
      </c>
      <c r="N391" s="4" t="str">
        <f>INDEX(Manufacturer_Table[Manufacturer Name],MATCH(Table35[[#This Row],[ManufacturerID]],Manufacturer_Table[ManufacturerID],0))</f>
        <v>VanArsdel</v>
      </c>
      <c r="O391" s="4" t="str">
        <f>INDEX(Location_Table[State],MATCH(Table35[[#This Row],[Zip]],Location_Table[Zip],0))</f>
        <v>Ontario</v>
      </c>
    </row>
    <row r="392" spans="1:15" x14ac:dyDescent="0.3">
      <c r="A392">
        <v>1049</v>
      </c>
      <c r="B392" s="2">
        <v>42176</v>
      </c>
      <c r="C392" s="2" t="str">
        <f>TEXT(Table35[[#This Row],[Date]],"YYYY")</f>
        <v>2015</v>
      </c>
      <c r="D392" s="2" t="str">
        <f>TEXT(Table35[[#This Row],[Date]],"MMMM")</f>
        <v>June</v>
      </c>
      <c r="E392" s="2" t="str">
        <f>TEXT(Table35[[#This Row],[Date]],"DDDD")</f>
        <v>Sunday</v>
      </c>
      <c r="F392" t="s">
        <v>391</v>
      </c>
      <c r="G392">
        <v>1</v>
      </c>
      <c r="H392" s="3">
        <v>3086.37</v>
      </c>
      <c r="I392" t="s">
        <v>20</v>
      </c>
      <c r="J392" t="str">
        <f>INDEX(Product_Table[Product Name],MATCH(Table35[[#This Row],[ProductID]],Product_Table[ProductID],0))</f>
        <v>Pirum MA-07</v>
      </c>
      <c r="K392" t="str">
        <f>INDEX(Product_Table[Category],MATCH(Table35[[#This Row],[ProductID]],Product_Table[ProductID],0))</f>
        <v>Mix</v>
      </c>
      <c r="L392" t="str">
        <f>INDEX(Product_Table[Segment],MATCH(Table35[[#This Row],[ProductID]],Product_Table[ProductID],0))</f>
        <v>All Season</v>
      </c>
      <c r="M392" s="4">
        <f>INDEX(Product_Table[ManufacturerID],MATCH(Table35[[#This Row],[ProductID]],Product_Table[ProductID],0))</f>
        <v>10</v>
      </c>
      <c r="N392" s="4" t="str">
        <f>INDEX(Manufacturer_Table[Manufacturer Name],MATCH(Table35[[#This Row],[ManufacturerID]],Manufacturer_Table[ManufacturerID],0))</f>
        <v>Pirum</v>
      </c>
      <c r="O392" s="4" t="str">
        <f>INDEX(Location_Table[State],MATCH(Table35[[#This Row],[Zip]],Location_Table[Zip],0))</f>
        <v>Quebec</v>
      </c>
    </row>
    <row r="393" spans="1:15" x14ac:dyDescent="0.3">
      <c r="A393">
        <v>2086</v>
      </c>
      <c r="B393" s="2">
        <v>42122</v>
      </c>
      <c r="C393" s="2" t="str">
        <f>TEXT(Table35[[#This Row],[Date]],"YYYY")</f>
        <v>2015</v>
      </c>
      <c r="D393" s="2" t="str">
        <f>TEXT(Table35[[#This Row],[Date]],"MMMM")</f>
        <v>April</v>
      </c>
      <c r="E393" s="2" t="str">
        <f>TEXT(Table35[[#This Row],[Date]],"DDDD")</f>
        <v>Tuesday</v>
      </c>
      <c r="F393" t="s">
        <v>1564</v>
      </c>
      <c r="G393">
        <v>1</v>
      </c>
      <c r="H393" s="3">
        <v>2897.37</v>
      </c>
      <c r="I393" t="s">
        <v>20</v>
      </c>
      <c r="J393" t="str">
        <f>INDEX(Product_Table[Product Name],MATCH(Table35[[#This Row],[ProductID]],Product_Table[ProductID],0))</f>
        <v>Currus UC-21</v>
      </c>
      <c r="K393" t="str">
        <f>INDEX(Product_Table[Category],MATCH(Table35[[#This Row],[ProductID]],Product_Table[ProductID],0))</f>
        <v>Urban</v>
      </c>
      <c r="L393" t="str">
        <f>INDEX(Product_Table[Segment],MATCH(Table35[[#This Row],[ProductID]],Product_Table[ProductID],0))</f>
        <v>Convenience</v>
      </c>
      <c r="M393" s="4">
        <f>INDEX(Product_Table[ManufacturerID],MATCH(Table35[[#This Row],[ProductID]],Product_Table[ProductID],0))</f>
        <v>4</v>
      </c>
      <c r="N393" s="4" t="str">
        <f>INDEX(Manufacturer_Table[Manufacturer Name],MATCH(Table35[[#This Row],[ManufacturerID]],Manufacturer_Table[ManufacturerID],0))</f>
        <v>Currus</v>
      </c>
      <c r="O393" s="4" t="str">
        <f>INDEX(Location_Table[State],MATCH(Table35[[#This Row],[Zip]],Location_Table[Zip],0))</f>
        <v>British Columbia</v>
      </c>
    </row>
    <row r="394" spans="1:15" x14ac:dyDescent="0.3">
      <c r="A394">
        <v>826</v>
      </c>
      <c r="B394" s="2">
        <v>42122</v>
      </c>
      <c r="C394" s="2" t="str">
        <f>TEXT(Table35[[#This Row],[Date]],"YYYY")</f>
        <v>2015</v>
      </c>
      <c r="D394" s="2" t="str">
        <f>TEXT(Table35[[#This Row],[Date]],"MMMM")</f>
        <v>April</v>
      </c>
      <c r="E394" s="2" t="str">
        <f>TEXT(Table35[[#This Row],[Date]],"DDDD")</f>
        <v>Tuesday</v>
      </c>
      <c r="F394" t="s">
        <v>1560</v>
      </c>
      <c r="G394">
        <v>1</v>
      </c>
      <c r="H394" s="3">
        <v>13229.37</v>
      </c>
      <c r="I394" t="s">
        <v>20</v>
      </c>
      <c r="J394" t="str">
        <f>INDEX(Product_Table[Product Name],MATCH(Table35[[#This Row],[ProductID]],Product_Table[ProductID],0))</f>
        <v>Natura UM-10</v>
      </c>
      <c r="K394" t="str">
        <f>INDEX(Product_Table[Category],MATCH(Table35[[#This Row],[ProductID]],Product_Table[ProductID],0))</f>
        <v>Urban</v>
      </c>
      <c r="L394" t="str">
        <f>INDEX(Product_Table[Segment],MATCH(Table35[[#This Row],[ProductID]],Product_Table[ProductID],0))</f>
        <v>Moderation</v>
      </c>
      <c r="M394" s="4">
        <f>INDEX(Product_Table[ManufacturerID],MATCH(Table35[[#This Row],[ProductID]],Product_Table[ProductID],0))</f>
        <v>8</v>
      </c>
      <c r="N394" s="4" t="str">
        <f>INDEX(Manufacturer_Table[Manufacturer Name],MATCH(Table35[[#This Row],[ManufacturerID]],Manufacturer_Table[ManufacturerID],0))</f>
        <v>Natura</v>
      </c>
      <c r="O394" s="4" t="str">
        <f>INDEX(Location_Table[State],MATCH(Table35[[#This Row],[Zip]],Location_Table[Zip],0))</f>
        <v>British Columbia</v>
      </c>
    </row>
    <row r="395" spans="1:15" x14ac:dyDescent="0.3">
      <c r="A395">
        <v>1171</v>
      </c>
      <c r="B395" s="2">
        <v>42122</v>
      </c>
      <c r="C395" s="2" t="str">
        <f>TEXT(Table35[[#This Row],[Date]],"YYYY")</f>
        <v>2015</v>
      </c>
      <c r="D395" s="2" t="str">
        <f>TEXT(Table35[[#This Row],[Date]],"MMMM")</f>
        <v>April</v>
      </c>
      <c r="E395" s="2" t="str">
        <f>TEXT(Table35[[#This Row],[Date]],"DDDD")</f>
        <v>Tuesday</v>
      </c>
      <c r="F395" t="s">
        <v>1564</v>
      </c>
      <c r="G395">
        <v>1</v>
      </c>
      <c r="H395" s="3">
        <v>4283.37</v>
      </c>
      <c r="I395" t="s">
        <v>20</v>
      </c>
      <c r="J395" t="str">
        <f>INDEX(Product_Table[Product Name],MATCH(Table35[[#This Row],[ProductID]],Product_Table[ProductID],0))</f>
        <v>Pirum UE-07</v>
      </c>
      <c r="K395" t="str">
        <f>INDEX(Product_Table[Category],MATCH(Table35[[#This Row],[ProductID]],Product_Table[ProductID],0))</f>
        <v>Urban</v>
      </c>
      <c r="L395" t="str">
        <f>INDEX(Product_Table[Segment],MATCH(Table35[[#This Row],[ProductID]],Product_Table[ProductID],0))</f>
        <v>Extreme</v>
      </c>
      <c r="M395" s="4">
        <f>INDEX(Product_Table[ManufacturerID],MATCH(Table35[[#This Row],[ProductID]],Product_Table[ProductID],0))</f>
        <v>10</v>
      </c>
      <c r="N395" s="4" t="str">
        <f>INDEX(Manufacturer_Table[Manufacturer Name],MATCH(Table35[[#This Row],[ManufacturerID]],Manufacturer_Table[ManufacturerID],0))</f>
        <v>Pirum</v>
      </c>
      <c r="O395" s="4" t="str">
        <f>INDEX(Location_Table[State],MATCH(Table35[[#This Row],[Zip]],Location_Table[Zip],0))</f>
        <v>British Columbia</v>
      </c>
    </row>
    <row r="396" spans="1:15" x14ac:dyDescent="0.3">
      <c r="A396">
        <v>1180</v>
      </c>
      <c r="B396" s="2">
        <v>42122</v>
      </c>
      <c r="C396" s="2" t="str">
        <f>TEXT(Table35[[#This Row],[Date]],"YYYY")</f>
        <v>2015</v>
      </c>
      <c r="D396" s="2" t="str">
        <f>TEXT(Table35[[#This Row],[Date]],"MMMM")</f>
        <v>April</v>
      </c>
      <c r="E396" s="2" t="str">
        <f>TEXT(Table35[[#This Row],[Date]],"DDDD")</f>
        <v>Tuesday</v>
      </c>
      <c r="F396" t="s">
        <v>1360</v>
      </c>
      <c r="G396">
        <v>1</v>
      </c>
      <c r="H396" s="3">
        <v>6173.37</v>
      </c>
      <c r="I396" t="s">
        <v>20</v>
      </c>
      <c r="J396" t="str">
        <f>INDEX(Product_Table[Product Name],MATCH(Table35[[#This Row],[ProductID]],Product_Table[ProductID],0))</f>
        <v>Pirum UE-16</v>
      </c>
      <c r="K396" t="str">
        <f>INDEX(Product_Table[Category],MATCH(Table35[[#This Row],[ProductID]],Product_Table[ProductID],0))</f>
        <v>Urban</v>
      </c>
      <c r="L396" t="str">
        <f>INDEX(Product_Table[Segment],MATCH(Table35[[#This Row],[ProductID]],Product_Table[ProductID],0))</f>
        <v>Extreme</v>
      </c>
      <c r="M396" s="4">
        <f>INDEX(Product_Table[ManufacturerID],MATCH(Table35[[#This Row],[ProductID]],Product_Table[ProductID],0))</f>
        <v>10</v>
      </c>
      <c r="N396" s="4" t="str">
        <f>INDEX(Manufacturer_Table[Manufacturer Name],MATCH(Table35[[#This Row],[ManufacturerID]],Manufacturer_Table[ManufacturerID],0))</f>
        <v>Pirum</v>
      </c>
      <c r="O396" s="4" t="str">
        <f>INDEX(Location_Table[State],MATCH(Table35[[#This Row],[Zip]],Location_Table[Zip],0))</f>
        <v>Alberta</v>
      </c>
    </row>
    <row r="397" spans="1:15" x14ac:dyDescent="0.3">
      <c r="A397">
        <v>2186</v>
      </c>
      <c r="B397" s="2">
        <v>42122</v>
      </c>
      <c r="C397" s="2" t="str">
        <f>TEXT(Table35[[#This Row],[Date]],"YYYY")</f>
        <v>2015</v>
      </c>
      <c r="D397" s="2" t="str">
        <f>TEXT(Table35[[#This Row],[Date]],"MMMM")</f>
        <v>April</v>
      </c>
      <c r="E397" s="2" t="str">
        <f>TEXT(Table35[[#This Row],[Date]],"DDDD")</f>
        <v>Tuesday</v>
      </c>
      <c r="F397" t="s">
        <v>1400</v>
      </c>
      <c r="G397">
        <v>1</v>
      </c>
      <c r="H397" s="3">
        <v>5606.37</v>
      </c>
      <c r="I397" t="s">
        <v>20</v>
      </c>
      <c r="J397" t="str">
        <f>INDEX(Product_Table[Product Name],MATCH(Table35[[#This Row],[ProductID]],Product_Table[ProductID],0))</f>
        <v>Victoria UC-16</v>
      </c>
      <c r="K397" t="str">
        <f>INDEX(Product_Table[Category],MATCH(Table35[[#This Row],[ProductID]],Product_Table[ProductID],0))</f>
        <v>Urban</v>
      </c>
      <c r="L397" t="str">
        <f>INDEX(Product_Table[Segment],MATCH(Table35[[#This Row],[ProductID]],Product_Table[ProductID],0))</f>
        <v>Convenience</v>
      </c>
      <c r="M397" s="4">
        <f>INDEX(Product_Table[ManufacturerID],MATCH(Table35[[#This Row],[ProductID]],Product_Table[ProductID],0))</f>
        <v>14</v>
      </c>
      <c r="N397" s="4" t="str">
        <f>INDEX(Manufacturer_Table[Manufacturer Name],MATCH(Table35[[#This Row],[ManufacturerID]],Manufacturer_Table[ManufacturerID],0))</f>
        <v>Victoria</v>
      </c>
      <c r="O397" s="4" t="str">
        <f>INDEX(Location_Table[State],MATCH(Table35[[#This Row],[Zip]],Location_Table[Zip],0))</f>
        <v>Alberta</v>
      </c>
    </row>
    <row r="398" spans="1:15" x14ac:dyDescent="0.3">
      <c r="A398">
        <v>927</v>
      </c>
      <c r="B398" s="2">
        <v>42122</v>
      </c>
      <c r="C398" s="2" t="str">
        <f>TEXT(Table35[[#This Row],[Date]],"YYYY")</f>
        <v>2015</v>
      </c>
      <c r="D398" s="2" t="str">
        <f>TEXT(Table35[[#This Row],[Date]],"MMMM")</f>
        <v>April</v>
      </c>
      <c r="E398" s="2" t="str">
        <f>TEXT(Table35[[#This Row],[Date]],"DDDD")</f>
        <v>Tuesday</v>
      </c>
      <c r="F398" t="s">
        <v>1345</v>
      </c>
      <c r="G398">
        <v>1</v>
      </c>
      <c r="H398" s="3">
        <v>6173.37</v>
      </c>
      <c r="I398" t="s">
        <v>20</v>
      </c>
      <c r="J398" t="str">
        <f>INDEX(Product_Table[Product Name],MATCH(Table35[[#This Row],[ProductID]],Product_Table[ProductID],0))</f>
        <v>Natura UE-36</v>
      </c>
      <c r="K398" t="str">
        <f>INDEX(Product_Table[Category],MATCH(Table35[[#This Row],[ProductID]],Product_Table[ProductID],0))</f>
        <v>Urban</v>
      </c>
      <c r="L398" t="str">
        <f>INDEX(Product_Table[Segment],MATCH(Table35[[#This Row],[ProductID]],Product_Table[ProductID],0))</f>
        <v>Extreme</v>
      </c>
      <c r="M398" s="4">
        <f>INDEX(Product_Table[ManufacturerID],MATCH(Table35[[#This Row],[ProductID]],Product_Table[ProductID],0))</f>
        <v>8</v>
      </c>
      <c r="N398" s="4" t="str">
        <f>INDEX(Manufacturer_Table[Manufacturer Name],MATCH(Table35[[#This Row],[ManufacturerID]],Manufacturer_Table[ManufacturerID],0))</f>
        <v>Natura</v>
      </c>
      <c r="O398" s="4" t="str">
        <f>INDEX(Location_Table[State],MATCH(Table35[[#This Row],[Zip]],Location_Table[Zip],0))</f>
        <v>Alberta</v>
      </c>
    </row>
    <row r="399" spans="1:15" x14ac:dyDescent="0.3">
      <c r="A399">
        <v>977</v>
      </c>
      <c r="B399" s="2">
        <v>42122</v>
      </c>
      <c r="C399" s="2" t="str">
        <f>TEXT(Table35[[#This Row],[Date]],"YYYY")</f>
        <v>2015</v>
      </c>
      <c r="D399" s="2" t="str">
        <f>TEXT(Table35[[#This Row],[Date]],"MMMM")</f>
        <v>April</v>
      </c>
      <c r="E399" s="2" t="str">
        <f>TEXT(Table35[[#This Row],[Date]],"DDDD")</f>
        <v>Tuesday</v>
      </c>
      <c r="F399" t="s">
        <v>1400</v>
      </c>
      <c r="G399">
        <v>1</v>
      </c>
      <c r="H399" s="3">
        <v>5858.37</v>
      </c>
      <c r="I399" t="s">
        <v>20</v>
      </c>
      <c r="J399" t="str">
        <f>INDEX(Product_Table[Product Name],MATCH(Table35[[#This Row],[ProductID]],Product_Table[ProductID],0))</f>
        <v>Natura UC-40</v>
      </c>
      <c r="K399" t="str">
        <f>INDEX(Product_Table[Category],MATCH(Table35[[#This Row],[ProductID]],Product_Table[ProductID],0))</f>
        <v>Urban</v>
      </c>
      <c r="L399" t="str">
        <f>INDEX(Product_Table[Segment],MATCH(Table35[[#This Row],[ProductID]],Product_Table[ProductID],0))</f>
        <v>Convenience</v>
      </c>
      <c r="M399" s="4">
        <f>INDEX(Product_Table[ManufacturerID],MATCH(Table35[[#This Row],[ProductID]],Product_Table[ProductID],0))</f>
        <v>8</v>
      </c>
      <c r="N399" s="4" t="str">
        <f>INDEX(Manufacturer_Table[Manufacturer Name],MATCH(Table35[[#This Row],[ManufacturerID]],Manufacturer_Table[ManufacturerID],0))</f>
        <v>Natura</v>
      </c>
      <c r="O399" s="4" t="str">
        <f>INDEX(Location_Table[State],MATCH(Table35[[#This Row],[Zip]],Location_Table[Zip],0))</f>
        <v>Alberta</v>
      </c>
    </row>
    <row r="400" spans="1:15" x14ac:dyDescent="0.3">
      <c r="A400">
        <v>2365</v>
      </c>
      <c r="B400" s="2">
        <v>42178</v>
      </c>
      <c r="C400" s="2" t="str">
        <f>TEXT(Table35[[#This Row],[Date]],"YYYY")</f>
        <v>2015</v>
      </c>
      <c r="D400" s="2" t="str">
        <f>TEXT(Table35[[#This Row],[Date]],"MMMM")</f>
        <v>June</v>
      </c>
      <c r="E400" s="2" t="str">
        <f>TEXT(Table35[[#This Row],[Date]],"DDDD")</f>
        <v>Tuesday</v>
      </c>
      <c r="F400" t="s">
        <v>1564</v>
      </c>
      <c r="G400">
        <v>1</v>
      </c>
      <c r="H400" s="3">
        <v>6356.7</v>
      </c>
      <c r="I400" t="s">
        <v>20</v>
      </c>
      <c r="J400" t="str">
        <f>INDEX(Product_Table[Product Name],MATCH(Table35[[#This Row],[ProductID]],Product_Table[ProductID],0))</f>
        <v>Aliqui UC-13</v>
      </c>
      <c r="K400" t="str">
        <f>INDEX(Product_Table[Category],MATCH(Table35[[#This Row],[ProductID]],Product_Table[ProductID],0))</f>
        <v>Urban</v>
      </c>
      <c r="L400" t="str">
        <f>INDEX(Product_Table[Segment],MATCH(Table35[[#This Row],[ProductID]],Product_Table[ProductID],0))</f>
        <v>Convenience</v>
      </c>
      <c r="M400" s="4">
        <f>INDEX(Product_Table[ManufacturerID],MATCH(Table35[[#This Row],[ProductID]],Product_Table[ProductID],0))</f>
        <v>2</v>
      </c>
      <c r="N400" s="4" t="str">
        <f>INDEX(Manufacturer_Table[Manufacturer Name],MATCH(Table35[[#This Row],[ManufacturerID]],Manufacturer_Table[ManufacturerID],0))</f>
        <v>Aliqui</v>
      </c>
      <c r="O400" s="4" t="str">
        <f>INDEX(Location_Table[State],MATCH(Table35[[#This Row],[Zip]],Location_Table[Zip],0))</f>
        <v>British Columbia</v>
      </c>
    </row>
    <row r="401" spans="1:15" x14ac:dyDescent="0.3">
      <c r="A401">
        <v>487</v>
      </c>
      <c r="B401" s="2">
        <v>42178</v>
      </c>
      <c r="C401" s="2" t="str">
        <f>TEXT(Table35[[#This Row],[Date]],"YYYY")</f>
        <v>2015</v>
      </c>
      <c r="D401" s="2" t="str">
        <f>TEXT(Table35[[#This Row],[Date]],"MMMM")</f>
        <v>June</v>
      </c>
      <c r="E401" s="2" t="str">
        <f>TEXT(Table35[[#This Row],[Date]],"DDDD")</f>
        <v>Tuesday</v>
      </c>
      <c r="F401" t="s">
        <v>1400</v>
      </c>
      <c r="G401">
        <v>1</v>
      </c>
      <c r="H401" s="3">
        <v>13229.37</v>
      </c>
      <c r="I401" t="s">
        <v>20</v>
      </c>
      <c r="J401" t="str">
        <f>INDEX(Product_Table[Product Name],MATCH(Table35[[#This Row],[ProductID]],Product_Table[ProductID],0))</f>
        <v>Maximus UM-92</v>
      </c>
      <c r="K401" t="str">
        <f>INDEX(Product_Table[Category],MATCH(Table35[[#This Row],[ProductID]],Product_Table[ProductID],0))</f>
        <v>Urban</v>
      </c>
      <c r="L401" t="str">
        <f>INDEX(Product_Table[Segment],MATCH(Table35[[#This Row],[ProductID]],Product_Table[ProductID],0))</f>
        <v>Moderation</v>
      </c>
      <c r="M401" s="4">
        <f>INDEX(Product_Table[ManufacturerID],MATCH(Table35[[#This Row],[ProductID]],Product_Table[ProductID],0))</f>
        <v>7</v>
      </c>
      <c r="N401" s="4" t="str">
        <f>INDEX(Manufacturer_Table[Manufacturer Name],MATCH(Table35[[#This Row],[ManufacturerID]],Manufacturer_Table[ManufacturerID],0))</f>
        <v>VanArsdel</v>
      </c>
      <c r="O401" s="4" t="str">
        <f>INDEX(Location_Table[State],MATCH(Table35[[#This Row],[Zip]],Location_Table[Zip],0))</f>
        <v>Alberta</v>
      </c>
    </row>
    <row r="402" spans="1:15" x14ac:dyDescent="0.3">
      <c r="A402">
        <v>440</v>
      </c>
      <c r="B402" s="2">
        <v>42099</v>
      </c>
      <c r="C402" s="2" t="str">
        <f>TEXT(Table35[[#This Row],[Date]],"YYYY")</f>
        <v>2015</v>
      </c>
      <c r="D402" s="2" t="str">
        <f>TEXT(Table35[[#This Row],[Date]],"MMMM")</f>
        <v>April</v>
      </c>
      <c r="E402" s="2" t="str">
        <f>TEXT(Table35[[#This Row],[Date]],"DDDD")</f>
        <v>Sunday</v>
      </c>
      <c r="F402" t="s">
        <v>1573</v>
      </c>
      <c r="G402">
        <v>1</v>
      </c>
      <c r="H402" s="3">
        <v>19529.37</v>
      </c>
      <c r="I402" t="s">
        <v>20</v>
      </c>
      <c r="J402" t="str">
        <f>INDEX(Product_Table[Product Name],MATCH(Table35[[#This Row],[ProductID]],Product_Table[ProductID],0))</f>
        <v>Maximus UM-45</v>
      </c>
      <c r="K402" t="str">
        <f>INDEX(Product_Table[Category],MATCH(Table35[[#This Row],[ProductID]],Product_Table[ProductID],0))</f>
        <v>Urban</v>
      </c>
      <c r="L402" t="str">
        <f>INDEX(Product_Table[Segment],MATCH(Table35[[#This Row],[ProductID]],Product_Table[ProductID],0))</f>
        <v>Moderation</v>
      </c>
      <c r="M402" s="4">
        <f>INDEX(Product_Table[ManufacturerID],MATCH(Table35[[#This Row],[ProductID]],Product_Table[ProductID],0))</f>
        <v>7</v>
      </c>
      <c r="N402" s="4" t="str">
        <f>INDEX(Manufacturer_Table[Manufacturer Name],MATCH(Table35[[#This Row],[ManufacturerID]],Manufacturer_Table[ManufacturerID],0))</f>
        <v>VanArsdel</v>
      </c>
      <c r="O402" s="4" t="str">
        <f>INDEX(Location_Table[State],MATCH(Table35[[#This Row],[Zip]],Location_Table[Zip],0))</f>
        <v>British Columbia</v>
      </c>
    </row>
    <row r="403" spans="1:15" x14ac:dyDescent="0.3">
      <c r="A403">
        <v>438</v>
      </c>
      <c r="B403" s="2">
        <v>42099</v>
      </c>
      <c r="C403" s="2" t="str">
        <f>TEXT(Table35[[#This Row],[Date]],"YYYY")</f>
        <v>2015</v>
      </c>
      <c r="D403" s="2" t="str">
        <f>TEXT(Table35[[#This Row],[Date]],"MMMM")</f>
        <v>April</v>
      </c>
      <c r="E403" s="2" t="str">
        <f>TEXT(Table35[[#This Row],[Date]],"DDDD")</f>
        <v>Sunday</v>
      </c>
      <c r="F403" t="s">
        <v>1378</v>
      </c>
      <c r="G403">
        <v>1</v>
      </c>
      <c r="H403" s="3">
        <v>11969.37</v>
      </c>
      <c r="I403" t="s">
        <v>20</v>
      </c>
      <c r="J403" t="str">
        <f>INDEX(Product_Table[Product Name],MATCH(Table35[[#This Row],[ProductID]],Product_Table[ProductID],0))</f>
        <v>Maximus UM-43</v>
      </c>
      <c r="K403" t="str">
        <f>INDEX(Product_Table[Category],MATCH(Table35[[#This Row],[ProductID]],Product_Table[ProductID],0))</f>
        <v>Urban</v>
      </c>
      <c r="L403" t="str">
        <f>INDEX(Product_Table[Segment],MATCH(Table35[[#This Row],[ProductID]],Product_Table[ProductID],0))</f>
        <v>Moderation</v>
      </c>
      <c r="M403" s="4">
        <f>INDEX(Product_Table[ManufacturerID],MATCH(Table35[[#This Row],[ProductID]],Product_Table[ProductID],0))</f>
        <v>7</v>
      </c>
      <c r="N403" s="4" t="str">
        <f>INDEX(Manufacturer_Table[Manufacturer Name],MATCH(Table35[[#This Row],[ManufacturerID]],Manufacturer_Table[ManufacturerID],0))</f>
        <v>VanArsdel</v>
      </c>
      <c r="O403" s="4" t="str">
        <f>INDEX(Location_Table[State],MATCH(Table35[[#This Row],[Zip]],Location_Table[Zip],0))</f>
        <v>Alberta</v>
      </c>
    </row>
    <row r="404" spans="1:15" x14ac:dyDescent="0.3">
      <c r="A404">
        <v>556</v>
      </c>
      <c r="B404" s="2">
        <v>42100</v>
      </c>
      <c r="C404" s="2" t="str">
        <f>TEXT(Table35[[#This Row],[Date]],"YYYY")</f>
        <v>2015</v>
      </c>
      <c r="D404" s="2" t="str">
        <f>TEXT(Table35[[#This Row],[Date]],"MMMM")</f>
        <v>April</v>
      </c>
      <c r="E404" s="2" t="str">
        <f>TEXT(Table35[[#This Row],[Date]],"DDDD")</f>
        <v>Monday</v>
      </c>
      <c r="F404" t="s">
        <v>1560</v>
      </c>
      <c r="G404">
        <v>1</v>
      </c>
      <c r="H404" s="3">
        <v>10268.370000000001</v>
      </c>
      <c r="I404" t="s">
        <v>20</v>
      </c>
      <c r="J404" t="str">
        <f>INDEX(Product_Table[Product Name],MATCH(Table35[[#This Row],[ProductID]],Product_Table[ProductID],0))</f>
        <v>Maximus UC-21</v>
      </c>
      <c r="K404" t="str">
        <f>INDEX(Product_Table[Category],MATCH(Table35[[#This Row],[ProductID]],Product_Table[ProductID],0))</f>
        <v>Urban</v>
      </c>
      <c r="L404" t="str">
        <f>INDEX(Product_Table[Segment],MATCH(Table35[[#This Row],[ProductID]],Product_Table[ProductID],0))</f>
        <v>Convenience</v>
      </c>
      <c r="M404" s="4">
        <f>INDEX(Product_Table[ManufacturerID],MATCH(Table35[[#This Row],[ProductID]],Product_Table[ProductID],0))</f>
        <v>7</v>
      </c>
      <c r="N404" s="4" t="str">
        <f>INDEX(Manufacturer_Table[Manufacturer Name],MATCH(Table35[[#This Row],[ManufacturerID]],Manufacturer_Table[ManufacturerID],0))</f>
        <v>VanArsdel</v>
      </c>
      <c r="O404" s="4" t="str">
        <f>INDEX(Location_Table[State],MATCH(Table35[[#This Row],[Zip]],Location_Table[Zip],0))</f>
        <v>British Columbia</v>
      </c>
    </row>
    <row r="405" spans="1:15" x14ac:dyDescent="0.3">
      <c r="A405">
        <v>762</v>
      </c>
      <c r="B405" s="2">
        <v>42100</v>
      </c>
      <c r="C405" s="2" t="str">
        <f>TEXT(Table35[[#This Row],[Date]],"YYYY")</f>
        <v>2015</v>
      </c>
      <c r="D405" s="2" t="str">
        <f>TEXT(Table35[[#This Row],[Date]],"MMMM")</f>
        <v>April</v>
      </c>
      <c r="E405" s="2" t="str">
        <f>TEXT(Table35[[#This Row],[Date]],"DDDD")</f>
        <v>Monday</v>
      </c>
      <c r="F405" t="s">
        <v>1583</v>
      </c>
      <c r="G405">
        <v>1</v>
      </c>
      <c r="H405" s="3">
        <v>2330.37</v>
      </c>
      <c r="I405" t="s">
        <v>20</v>
      </c>
      <c r="J405" t="str">
        <f>INDEX(Product_Table[Product Name],MATCH(Table35[[#This Row],[ProductID]],Product_Table[ProductID],0))</f>
        <v>Natura RP-50</v>
      </c>
      <c r="K405" t="str">
        <f>INDEX(Product_Table[Category],MATCH(Table35[[#This Row],[ProductID]],Product_Table[ProductID],0))</f>
        <v>Rural</v>
      </c>
      <c r="L405" t="str">
        <f>INDEX(Product_Table[Segment],MATCH(Table35[[#This Row],[ProductID]],Product_Table[ProductID],0))</f>
        <v>Productivity</v>
      </c>
      <c r="M405" s="4">
        <f>INDEX(Product_Table[ManufacturerID],MATCH(Table35[[#This Row],[ProductID]],Product_Table[ProductID],0))</f>
        <v>8</v>
      </c>
      <c r="N405" s="4" t="str">
        <f>INDEX(Manufacturer_Table[Manufacturer Name],MATCH(Table35[[#This Row],[ManufacturerID]],Manufacturer_Table[ManufacturerID],0))</f>
        <v>Natura</v>
      </c>
      <c r="O405" s="4" t="str">
        <f>INDEX(Location_Table[State],MATCH(Table35[[#This Row],[Zip]],Location_Table[Zip],0))</f>
        <v>British Columbia</v>
      </c>
    </row>
    <row r="406" spans="1:15" x14ac:dyDescent="0.3">
      <c r="A406">
        <v>945</v>
      </c>
      <c r="B406" s="2">
        <v>42100</v>
      </c>
      <c r="C406" s="2" t="str">
        <f>TEXT(Table35[[#This Row],[Date]],"YYYY")</f>
        <v>2015</v>
      </c>
      <c r="D406" s="2" t="str">
        <f>TEXT(Table35[[#This Row],[Date]],"MMMM")</f>
        <v>April</v>
      </c>
      <c r="E406" s="2" t="str">
        <f>TEXT(Table35[[#This Row],[Date]],"DDDD")</f>
        <v>Monday</v>
      </c>
      <c r="F406" t="s">
        <v>1401</v>
      </c>
      <c r="G406">
        <v>1</v>
      </c>
      <c r="H406" s="3">
        <v>8189.37</v>
      </c>
      <c r="I406" t="s">
        <v>20</v>
      </c>
      <c r="J406" t="str">
        <f>INDEX(Product_Table[Product Name],MATCH(Table35[[#This Row],[ProductID]],Product_Table[ProductID],0))</f>
        <v>Natura UC-08</v>
      </c>
      <c r="K406" t="str">
        <f>INDEX(Product_Table[Category],MATCH(Table35[[#This Row],[ProductID]],Product_Table[ProductID],0))</f>
        <v>Urban</v>
      </c>
      <c r="L406" t="str">
        <f>INDEX(Product_Table[Segment],MATCH(Table35[[#This Row],[ProductID]],Product_Table[ProductID],0))</f>
        <v>Convenience</v>
      </c>
      <c r="M406" s="4">
        <f>INDEX(Product_Table[ManufacturerID],MATCH(Table35[[#This Row],[ProductID]],Product_Table[ProductID],0))</f>
        <v>8</v>
      </c>
      <c r="N406" s="4" t="str">
        <f>INDEX(Manufacturer_Table[Manufacturer Name],MATCH(Table35[[#This Row],[ManufacturerID]],Manufacturer_Table[ManufacturerID],0))</f>
        <v>Natura</v>
      </c>
      <c r="O406" s="4" t="str">
        <f>INDEX(Location_Table[State],MATCH(Table35[[#This Row],[Zip]],Location_Table[Zip],0))</f>
        <v>Alberta</v>
      </c>
    </row>
    <row r="407" spans="1:15" x14ac:dyDescent="0.3">
      <c r="A407">
        <v>1120</v>
      </c>
      <c r="B407" s="2">
        <v>42100</v>
      </c>
      <c r="C407" s="2" t="str">
        <f>TEXT(Table35[[#This Row],[Date]],"YYYY")</f>
        <v>2015</v>
      </c>
      <c r="D407" s="2" t="str">
        <f>TEXT(Table35[[#This Row],[Date]],"MMMM")</f>
        <v>April</v>
      </c>
      <c r="E407" s="2" t="str">
        <f>TEXT(Table35[[#This Row],[Date]],"DDDD")</f>
        <v>Monday</v>
      </c>
      <c r="F407" t="s">
        <v>1202</v>
      </c>
      <c r="G407">
        <v>1</v>
      </c>
      <c r="H407" s="3">
        <v>2330.37</v>
      </c>
      <c r="I407" t="s">
        <v>20</v>
      </c>
      <c r="J407" t="str">
        <f>INDEX(Product_Table[Product Name],MATCH(Table35[[#This Row],[ProductID]],Product_Table[ProductID],0))</f>
        <v>Pirum RS-08</v>
      </c>
      <c r="K407" t="str">
        <f>INDEX(Product_Table[Category],MATCH(Table35[[#This Row],[ProductID]],Product_Table[ProductID],0))</f>
        <v>Rural</v>
      </c>
      <c r="L407" t="str">
        <f>INDEX(Product_Table[Segment],MATCH(Table35[[#This Row],[ProductID]],Product_Table[ProductID],0))</f>
        <v>Select</v>
      </c>
      <c r="M407" s="4">
        <f>INDEX(Product_Table[ManufacturerID],MATCH(Table35[[#This Row],[ProductID]],Product_Table[ProductID],0))</f>
        <v>10</v>
      </c>
      <c r="N407" s="4" t="str">
        <f>INDEX(Manufacturer_Table[Manufacturer Name],MATCH(Table35[[#This Row],[ManufacturerID]],Manufacturer_Table[ManufacturerID],0))</f>
        <v>Pirum</v>
      </c>
      <c r="O407" s="4" t="str">
        <f>INDEX(Location_Table[State],MATCH(Table35[[#This Row],[Zip]],Location_Table[Zip],0))</f>
        <v>Manitoba</v>
      </c>
    </row>
    <row r="408" spans="1:15" x14ac:dyDescent="0.3">
      <c r="A408">
        <v>17</v>
      </c>
      <c r="B408" s="2">
        <v>42094</v>
      </c>
      <c r="C408" s="2" t="str">
        <f>TEXT(Table35[[#This Row],[Date]],"YYYY")</f>
        <v>2015</v>
      </c>
      <c r="D408" s="2" t="str">
        <f>TEXT(Table35[[#This Row],[Date]],"MMMM")</f>
        <v>March</v>
      </c>
      <c r="E408" s="2" t="str">
        <f>TEXT(Table35[[#This Row],[Date]],"DDDD")</f>
        <v>Tuesday</v>
      </c>
      <c r="F408" t="s">
        <v>1350</v>
      </c>
      <c r="G408">
        <v>1</v>
      </c>
      <c r="H408" s="3">
        <v>4977</v>
      </c>
      <c r="I408" t="s">
        <v>20</v>
      </c>
      <c r="J408" t="str">
        <f>INDEX(Product_Table[Product Name],MATCH(Table35[[#This Row],[ProductID]],Product_Table[ProductID],0))</f>
        <v>Abbas MA-17</v>
      </c>
      <c r="K408" t="str">
        <f>INDEX(Product_Table[Category],MATCH(Table35[[#This Row],[ProductID]],Product_Table[ProductID],0))</f>
        <v>Mix</v>
      </c>
      <c r="L408" t="str">
        <f>INDEX(Product_Table[Segment],MATCH(Table35[[#This Row],[ProductID]],Product_Table[ProductID],0))</f>
        <v>All Season</v>
      </c>
      <c r="M408" s="4">
        <f>INDEX(Product_Table[ManufacturerID],MATCH(Table35[[#This Row],[ProductID]],Product_Table[ProductID],0))</f>
        <v>1</v>
      </c>
      <c r="N408" s="4" t="str">
        <f>INDEX(Manufacturer_Table[Manufacturer Name],MATCH(Table35[[#This Row],[ManufacturerID]],Manufacturer_Table[ManufacturerID],0))</f>
        <v>Abbas</v>
      </c>
      <c r="O408" s="4" t="str">
        <f>INDEX(Location_Table[State],MATCH(Table35[[#This Row],[Zip]],Location_Table[Zip],0))</f>
        <v>Alberta</v>
      </c>
    </row>
    <row r="409" spans="1:15" x14ac:dyDescent="0.3">
      <c r="A409">
        <v>1009</v>
      </c>
      <c r="B409" s="2">
        <v>42079</v>
      </c>
      <c r="C409" s="2" t="str">
        <f>TEXT(Table35[[#This Row],[Date]],"YYYY")</f>
        <v>2015</v>
      </c>
      <c r="D409" s="2" t="str">
        <f>TEXT(Table35[[#This Row],[Date]],"MMMM")</f>
        <v>March</v>
      </c>
      <c r="E409" s="2" t="str">
        <f>TEXT(Table35[[#This Row],[Date]],"DDDD")</f>
        <v>Monday</v>
      </c>
      <c r="F409" t="s">
        <v>1395</v>
      </c>
      <c r="G409">
        <v>1</v>
      </c>
      <c r="H409" s="3">
        <v>1353.87</v>
      </c>
      <c r="I409" t="s">
        <v>20</v>
      </c>
      <c r="J409" t="str">
        <f>INDEX(Product_Table[Product Name],MATCH(Table35[[#This Row],[ProductID]],Product_Table[ProductID],0))</f>
        <v>Natura YY-10</v>
      </c>
      <c r="K409" t="str">
        <f>INDEX(Product_Table[Category],MATCH(Table35[[#This Row],[ProductID]],Product_Table[ProductID],0))</f>
        <v>Youth</v>
      </c>
      <c r="L409" t="str">
        <f>INDEX(Product_Table[Segment],MATCH(Table35[[#This Row],[ProductID]],Product_Table[ProductID],0))</f>
        <v>Youth</v>
      </c>
      <c r="M409" s="4">
        <f>INDEX(Product_Table[ManufacturerID],MATCH(Table35[[#This Row],[ProductID]],Product_Table[ProductID],0))</f>
        <v>8</v>
      </c>
      <c r="N409" s="4" t="str">
        <f>INDEX(Manufacturer_Table[Manufacturer Name],MATCH(Table35[[#This Row],[ManufacturerID]],Manufacturer_Table[ManufacturerID],0))</f>
        <v>Natura</v>
      </c>
      <c r="O409" s="4" t="str">
        <f>INDEX(Location_Table[State],MATCH(Table35[[#This Row],[Zip]],Location_Table[Zip],0))</f>
        <v>Alberta</v>
      </c>
    </row>
    <row r="410" spans="1:15" x14ac:dyDescent="0.3">
      <c r="A410">
        <v>1212</v>
      </c>
      <c r="B410" s="2">
        <v>42079</v>
      </c>
      <c r="C410" s="2" t="str">
        <f>TEXT(Table35[[#This Row],[Date]],"YYYY")</f>
        <v>2015</v>
      </c>
      <c r="D410" s="2" t="str">
        <f>TEXT(Table35[[#This Row],[Date]],"MMMM")</f>
        <v>March</v>
      </c>
      <c r="E410" s="2" t="str">
        <f>TEXT(Table35[[#This Row],[Date]],"DDDD")</f>
        <v>Monday</v>
      </c>
      <c r="F410" t="s">
        <v>1569</v>
      </c>
      <c r="G410">
        <v>1</v>
      </c>
      <c r="H410" s="3">
        <v>4850.37</v>
      </c>
      <c r="I410" t="s">
        <v>20</v>
      </c>
      <c r="J410" t="str">
        <f>INDEX(Product_Table[Product Name],MATCH(Table35[[#This Row],[ProductID]],Product_Table[ProductID],0))</f>
        <v>Pirum UC-14</v>
      </c>
      <c r="K410" t="str">
        <f>INDEX(Product_Table[Category],MATCH(Table35[[#This Row],[ProductID]],Product_Table[ProductID],0))</f>
        <v>Urban</v>
      </c>
      <c r="L410" t="str">
        <f>INDEX(Product_Table[Segment],MATCH(Table35[[#This Row],[ProductID]],Product_Table[ProductID],0))</f>
        <v>Convenience</v>
      </c>
      <c r="M410" s="4">
        <f>INDEX(Product_Table[ManufacturerID],MATCH(Table35[[#This Row],[ProductID]],Product_Table[ProductID],0))</f>
        <v>10</v>
      </c>
      <c r="N410" s="4" t="str">
        <f>INDEX(Manufacturer_Table[Manufacturer Name],MATCH(Table35[[#This Row],[ManufacturerID]],Manufacturer_Table[ManufacturerID],0))</f>
        <v>Pirum</v>
      </c>
      <c r="O410" s="4" t="str">
        <f>INDEX(Location_Table[State],MATCH(Table35[[#This Row],[Zip]],Location_Table[Zip],0))</f>
        <v>British Columbia</v>
      </c>
    </row>
    <row r="411" spans="1:15" x14ac:dyDescent="0.3">
      <c r="A411">
        <v>690</v>
      </c>
      <c r="B411" s="2">
        <v>42079</v>
      </c>
      <c r="C411" s="2" t="str">
        <f>TEXT(Table35[[#This Row],[Date]],"YYYY")</f>
        <v>2015</v>
      </c>
      <c r="D411" s="2" t="str">
        <f>TEXT(Table35[[#This Row],[Date]],"MMMM")</f>
        <v>March</v>
      </c>
      <c r="E411" s="2" t="str">
        <f>TEXT(Table35[[#This Row],[Date]],"DDDD")</f>
        <v>Monday</v>
      </c>
      <c r="F411" t="s">
        <v>1350</v>
      </c>
      <c r="G411">
        <v>1</v>
      </c>
      <c r="H411" s="3">
        <v>4409.37</v>
      </c>
      <c r="I411" t="s">
        <v>20</v>
      </c>
      <c r="J411" t="str">
        <f>INDEX(Product_Table[Product Name],MATCH(Table35[[#This Row],[ProductID]],Product_Table[ProductID],0))</f>
        <v>Maximus UC-55</v>
      </c>
      <c r="K411" t="str">
        <f>INDEX(Product_Table[Category],MATCH(Table35[[#This Row],[ProductID]],Product_Table[ProductID],0))</f>
        <v>Urban</v>
      </c>
      <c r="L411" t="str">
        <f>INDEX(Product_Table[Segment],MATCH(Table35[[#This Row],[ProductID]],Product_Table[ProductID],0))</f>
        <v>Convenience</v>
      </c>
      <c r="M411" s="4">
        <f>INDEX(Product_Table[ManufacturerID],MATCH(Table35[[#This Row],[ProductID]],Product_Table[ProductID],0))</f>
        <v>7</v>
      </c>
      <c r="N411" s="4" t="str">
        <f>INDEX(Manufacturer_Table[Manufacturer Name],MATCH(Table35[[#This Row],[ManufacturerID]],Manufacturer_Table[ManufacturerID],0))</f>
        <v>VanArsdel</v>
      </c>
      <c r="O411" s="4" t="str">
        <f>INDEX(Location_Table[State],MATCH(Table35[[#This Row],[Zip]],Location_Table[Zip],0))</f>
        <v>Alberta</v>
      </c>
    </row>
    <row r="412" spans="1:15" x14ac:dyDescent="0.3">
      <c r="A412">
        <v>407</v>
      </c>
      <c r="B412" s="2">
        <v>42080</v>
      </c>
      <c r="C412" s="2" t="str">
        <f>TEXT(Table35[[#This Row],[Date]],"YYYY")</f>
        <v>2015</v>
      </c>
      <c r="D412" s="2" t="str">
        <f>TEXT(Table35[[#This Row],[Date]],"MMMM")</f>
        <v>March</v>
      </c>
      <c r="E412" s="2" t="str">
        <f>TEXT(Table35[[#This Row],[Date]],"DDDD")</f>
        <v>Tuesday</v>
      </c>
      <c r="F412" t="s">
        <v>1577</v>
      </c>
      <c r="G412">
        <v>1</v>
      </c>
      <c r="H412" s="3">
        <v>20505.87</v>
      </c>
      <c r="I412" t="s">
        <v>20</v>
      </c>
      <c r="J412" t="str">
        <f>INDEX(Product_Table[Product Name],MATCH(Table35[[#This Row],[ProductID]],Product_Table[ProductID],0))</f>
        <v>Maximus UM-12</v>
      </c>
      <c r="K412" t="str">
        <f>INDEX(Product_Table[Category],MATCH(Table35[[#This Row],[ProductID]],Product_Table[ProductID],0))</f>
        <v>Urban</v>
      </c>
      <c r="L412" t="str">
        <f>INDEX(Product_Table[Segment],MATCH(Table35[[#This Row],[ProductID]],Product_Table[ProductID],0))</f>
        <v>Moderation</v>
      </c>
      <c r="M412" s="4">
        <f>INDEX(Product_Table[ManufacturerID],MATCH(Table35[[#This Row],[ProductID]],Product_Table[ProductID],0))</f>
        <v>7</v>
      </c>
      <c r="N412" s="4" t="str">
        <f>INDEX(Manufacturer_Table[Manufacturer Name],MATCH(Table35[[#This Row],[ManufacturerID]],Manufacturer_Table[ManufacturerID],0))</f>
        <v>VanArsdel</v>
      </c>
      <c r="O412" s="4" t="str">
        <f>INDEX(Location_Table[State],MATCH(Table35[[#This Row],[Zip]],Location_Table[Zip],0))</f>
        <v>British Columbia</v>
      </c>
    </row>
    <row r="413" spans="1:15" x14ac:dyDescent="0.3">
      <c r="A413">
        <v>457</v>
      </c>
      <c r="B413" s="2">
        <v>42038</v>
      </c>
      <c r="C413" s="2" t="str">
        <f>TEXT(Table35[[#This Row],[Date]],"YYYY")</f>
        <v>2015</v>
      </c>
      <c r="D413" s="2" t="str">
        <f>TEXT(Table35[[#This Row],[Date]],"MMMM")</f>
        <v>February</v>
      </c>
      <c r="E413" s="2" t="str">
        <f>TEXT(Table35[[#This Row],[Date]],"DDDD")</f>
        <v>Tuesday</v>
      </c>
      <c r="F413" t="s">
        <v>1411</v>
      </c>
      <c r="G413">
        <v>1</v>
      </c>
      <c r="H413" s="3">
        <v>11969.37</v>
      </c>
      <c r="I413" t="s">
        <v>20</v>
      </c>
      <c r="J413" t="str">
        <f>INDEX(Product_Table[Product Name],MATCH(Table35[[#This Row],[ProductID]],Product_Table[ProductID],0))</f>
        <v>Maximus UM-62</v>
      </c>
      <c r="K413" t="str">
        <f>INDEX(Product_Table[Category],MATCH(Table35[[#This Row],[ProductID]],Product_Table[ProductID],0))</f>
        <v>Urban</v>
      </c>
      <c r="L413" t="str">
        <f>INDEX(Product_Table[Segment],MATCH(Table35[[#This Row],[ProductID]],Product_Table[ProductID],0))</f>
        <v>Moderation</v>
      </c>
      <c r="M413" s="4">
        <f>INDEX(Product_Table[ManufacturerID],MATCH(Table35[[#This Row],[ProductID]],Product_Table[ProductID],0))</f>
        <v>7</v>
      </c>
      <c r="N413" s="4" t="str">
        <f>INDEX(Manufacturer_Table[Manufacturer Name],MATCH(Table35[[#This Row],[ManufacturerID]],Manufacturer_Table[ManufacturerID],0))</f>
        <v>VanArsdel</v>
      </c>
      <c r="O413" s="4" t="str">
        <f>INDEX(Location_Table[State],MATCH(Table35[[#This Row],[Zip]],Location_Table[Zip],0))</f>
        <v>Alberta</v>
      </c>
    </row>
    <row r="414" spans="1:15" x14ac:dyDescent="0.3">
      <c r="A414">
        <v>2207</v>
      </c>
      <c r="B414" s="2">
        <v>42038</v>
      </c>
      <c r="C414" s="2" t="str">
        <f>TEXT(Table35[[#This Row],[Date]],"YYYY")</f>
        <v>2015</v>
      </c>
      <c r="D414" s="2" t="str">
        <f>TEXT(Table35[[#This Row],[Date]],"MMMM")</f>
        <v>February</v>
      </c>
      <c r="E414" s="2" t="str">
        <f>TEXT(Table35[[#This Row],[Date]],"DDDD")</f>
        <v>Tuesday</v>
      </c>
      <c r="F414" t="s">
        <v>1569</v>
      </c>
      <c r="G414">
        <v>1</v>
      </c>
      <c r="H414" s="3">
        <v>1227.8699999999999</v>
      </c>
      <c r="I414" t="s">
        <v>20</v>
      </c>
      <c r="J414" t="str">
        <f>INDEX(Product_Table[Product Name],MATCH(Table35[[#This Row],[ProductID]],Product_Table[ProductID],0))</f>
        <v>Aliqui RP-04</v>
      </c>
      <c r="K414" t="str">
        <f>INDEX(Product_Table[Category],MATCH(Table35[[#This Row],[ProductID]],Product_Table[ProductID],0))</f>
        <v>Rural</v>
      </c>
      <c r="L414" t="str">
        <f>INDEX(Product_Table[Segment],MATCH(Table35[[#This Row],[ProductID]],Product_Table[ProductID],0))</f>
        <v>Productivity</v>
      </c>
      <c r="M414" s="4">
        <f>INDEX(Product_Table[ManufacturerID],MATCH(Table35[[#This Row],[ProductID]],Product_Table[ProductID],0))</f>
        <v>2</v>
      </c>
      <c r="N414" s="4" t="str">
        <f>INDEX(Manufacturer_Table[Manufacturer Name],MATCH(Table35[[#This Row],[ManufacturerID]],Manufacturer_Table[ManufacturerID],0))</f>
        <v>Aliqui</v>
      </c>
      <c r="O414" s="4" t="str">
        <f>INDEX(Location_Table[State],MATCH(Table35[[#This Row],[Zip]],Location_Table[Zip],0))</f>
        <v>British Columbia</v>
      </c>
    </row>
    <row r="415" spans="1:15" x14ac:dyDescent="0.3">
      <c r="A415">
        <v>659</v>
      </c>
      <c r="B415" s="2">
        <v>42038</v>
      </c>
      <c r="C415" s="2" t="str">
        <f>TEXT(Table35[[#This Row],[Date]],"YYYY")</f>
        <v>2015</v>
      </c>
      <c r="D415" s="2" t="str">
        <f>TEXT(Table35[[#This Row],[Date]],"MMMM")</f>
        <v>February</v>
      </c>
      <c r="E415" s="2" t="str">
        <f>TEXT(Table35[[#This Row],[Date]],"DDDD")</f>
        <v>Tuesday</v>
      </c>
      <c r="F415" t="s">
        <v>1384</v>
      </c>
      <c r="G415">
        <v>1</v>
      </c>
      <c r="H415" s="3">
        <v>17639.37</v>
      </c>
      <c r="I415" t="s">
        <v>20</v>
      </c>
      <c r="J415" t="str">
        <f>INDEX(Product_Table[Product Name],MATCH(Table35[[#This Row],[ProductID]],Product_Table[ProductID],0))</f>
        <v>Maximus UC-24</v>
      </c>
      <c r="K415" t="str">
        <f>INDEX(Product_Table[Category],MATCH(Table35[[#This Row],[ProductID]],Product_Table[ProductID],0))</f>
        <v>Urban</v>
      </c>
      <c r="L415" t="str">
        <f>INDEX(Product_Table[Segment],MATCH(Table35[[#This Row],[ProductID]],Product_Table[ProductID],0))</f>
        <v>Convenience</v>
      </c>
      <c r="M415" s="4">
        <f>INDEX(Product_Table[ManufacturerID],MATCH(Table35[[#This Row],[ProductID]],Product_Table[ProductID],0))</f>
        <v>7</v>
      </c>
      <c r="N415" s="4" t="str">
        <f>INDEX(Manufacturer_Table[Manufacturer Name],MATCH(Table35[[#This Row],[ManufacturerID]],Manufacturer_Table[ManufacturerID],0))</f>
        <v>VanArsdel</v>
      </c>
      <c r="O415" s="4" t="str">
        <f>INDEX(Location_Table[State],MATCH(Table35[[#This Row],[Zip]],Location_Table[Zip],0))</f>
        <v>Alberta</v>
      </c>
    </row>
    <row r="416" spans="1:15" x14ac:dyDescent="0.3">
      <c r="A416">
        <v>2207</v>
      </c>
      <c r="B416" s="2">
        <v>42038</v>
      </c>
      <c r="C416" s="2" t="str">
        <f>TEXT(Table35[[#This Row],[Date]],"YYYY")</f>
        <v>2015</v>
      </c>
      <c r="D416" s="2" t="str">
        <f>TEXT(Table35[[#This Row],[Date]],"MMMM")</f>
        <v>February</v>
      </c>
      <c r="E416" s="2" t="str">
        <f>TEXT(Table35[[#This Row],[Date]],"DDDD")</f>
        <v>Tuesday</v>
      </c>
      <c r="F416" t="s">
        <v>1345</v>
      </c>
      <c r="G416">
        <v>1</v>
      </c>
      <c r="H416" s="3">
        <v>1227.8699999999999</v>
      </c>
      <c r="I416" t="s">
        <v>20</v>
      </c>
      <c r="J416" t="str">
        <f>INDEX(Product_Table[Product Name],MATCH(Table35[[#This Row],[ProductID]],Product_Table[ProductID],0))</f>
        <v>Aliqui RP-04</v>
      </c>
      <c r="K416" t="str">
        <f>INDEX(Product_Table[Category],MATCH(Table35[[#This Row],[ProductID]],Product_Table[ProductID],0))</f>
        <v>Rural</v>
      </c>
      <c r="L416" t="str">
        <f>INDEX(Product_Table[Segment],MATCH(Table35[[#This Row],[ProductID]],Product_Table[ProductID],0))</f>
        <v>Productivity</v>
      </c>
      <c r="M416" s="4">
        <f>INDEX(Product_Table[ManufacturerID],MATCH(Table35[[#This Row],[ProductID]],Product_Table[ProductID],0))</f>
        <v>2</v>
      </c>
      <c r="N416" s="4" t="str">
        <f>INDEX(Manufacturer_Table[Manufacturer Name],MATCH(Table35[[#This Row],[ManufacturerID]],Manufacturer_Table[ManufacturerID],0))</f>
        <v>Aliqui</v>
      </c>
      <c r="O416" s="4" t="str">
        <f>INDEX(Location_Table[State],MATCH(Table35[[#This Row],[Zip]],Location_Table[Zip],0))</f>
        <v>Alberta</v>
      </c>
    </row>
    <row r="417" spans="1:15" x14ac:dyDescent="0.3">
      <c r="A417">
        <v>2206</v>
      </c>
      <c r="B417" s="2">
        <v>42038</v>
      </c>
      <c r="C417" s="2" t="str">
        <f>TEXT(Table35[[#This Row],[Date]],"YYYY")</f>
        <v>2015</v>
      </c>
      <c r="D417" s="2" t="str">
        <f>TEXT(Table35[[#This Row],[Date]],"MMMM")</f>
        <v>February</v>
      </c>
      <c r="E417" s="2" t="str">
        <f>TEXT(Table35[[#This Row],[Date]],"DDDD")</f>
        <v>Tuesday</v>
      </c>
      <c r="F417" t="s">
        <v>1569</v>
      </c>
      <c r="G417">
        <v>1</v>
      </c>
      <c r="H417" s="3">
        <v>1227.8699999999999</v>
      </c>
      <c r="I417" t="s">
        <v>20</v>
      </c>
      <c r="J417" t="str">
        <f>INDEX(Product_Table[Product Name],MATCH(Table35[[#This Row],[ProductID]],Product_Table[ProductID],0))</f>
        <v>Aliqui RP-03</v>
      </c>
      <c r="K417" t="str">
        <f>INDEX(Product_Table[Category],MATCH(Table35[[#This Row],[ProductID]],Product_Table[ProductID],0))</f>
        <v>Rural</v>
      </c>
      <c r="L417" t="str">
        <f>INDEX(Product_Table[Segment],MATCH(Table35[[#This Row],[ProductID]],Product_Table[ProductID],0))</f>
        <v>Productivity</v>
      </c>
      <c r="M417" s="4">
        <f>INDEX(Product_Table[ManufacturerID],MATCH(Table35[[#This Row],[ProductID]],Product_Table[ProductID],0))</f>
        <v>2</v>
      </c>
      <c r="N417" s="4" t="str">
        <f>INDEX(Manufacturer_Table[Manufacturer Name],MATCH(Table35[[#This Row],[ManufacturerID]],Manufacturer_Table[ManufacturerID],0))</f>
        <v>Aliqui</v>
      </c>
      <c r="O417" s="4" t="str">
        <f>INDEX(Location_Table[State],MATCH(Table35[[#This Row],[Zip]],Location_Table[Zip],0))</f>
        <v>British Columbia</v>
      </c>
    </row>
    <row r="418" spans="1:15" x14ac:dyDescent="0.3">
      <c r="A418">
        <v>2206</v>
      </c>
      <c r="B418" s="2">
        <v>42038</v>
      </c>
      <c r="C418" s="2" t="str">
        <f>TEXT(Table35[[#This Row],[Date]],"YYYY")</f>
        <v>2015</v>
      </c>
      <c r="D418" s="2" t="str">
        <f>TEXT(Table35[[#This Row],[Date]],"MMMM")</f>
        <v>February</v>
      </c>
      <c r="E418" s="2" t="str">
        <f>TEXT(Table35[[#This Row],[Date]],"DDDD")</f>
        <v>Tuesday</v>
      </c>
      <c r="F418" t="s">
        <v>1345</v>
      </c>
      <c r="G418">
        <v>1</v>
      </c>
      <c r="H418" s="3">
        <v>1227.8699999999999</v>
      </c>
      <c r="I418" t="s">
        <v>20</v>
      </c>
      <c r="J418" t="str">
        <f>INDEX(Product_Table[Product Name],MATCH(Table35[[#This Row],[ProductID]],Product_Table[ProductID],0))</f>
        <v>Aliqui RP-03</v>
      </c>
      <c r="K418" t="str">
        <f>INDEX(Product_Table[Category],MATCH(Table35[[#This Row],[ProductID]],Product_Table[ProductID],0))</f>
        <v>Rural</v>
      </c>
      <c r="L418" t="str">
        <f>INDEX(Product_Table[Segment],MATCH(Table35[[#This Row],[ProductID]],Product_Table[ProductID],0))</f>
        <v>Productivity</v>
      </c>
      <c r="M418" s="4">
        <f>INDEX(Product_Table[ManufacturerID],MATCH(Table35[[#This Row],[ProductID]],Product_Table[ProductID],0))</f>
        <v>2</v>
      </c>
      <c r="N418" s="4" t="str">
        <f>INDEX(Manufacturer_Table[Manufacturer Name],MATCH(Table35[[#This Row],[ManufacturerID]],Manufacturer_Table[ManufacturerID],0))</f>
        <v>Aliqui</v>
      </c>
      <c r="O418" s="4" t="str">
        <f>INDEX(Location_Table[State],MATCH(Table35[[#This Row],[Zip]],Location_Table[Zip],0))</f>
        <v>Alberta</v>
      </c>
    </row>
    <row r="419" spans="1:15" x14ac:dyDescent="0.3">
      <c r="A419">
        <v>1086</v>
      </c>
      <c r="B419" s="2">
        <v>42039</v>
      </c>
      <c r="C419" s="2" t="str">
        <f>TEXT(Table35[[#This Row],[Date]],"YYYY")</f>
        <v>2015</v>
      </c>
      <c r="D419" s="2" t="str">
        <f>TEXT(Table35[[#This Row],[Date]],"MMMM")</f>
        <v>February</v>
      </c>
      <c r="E419" s="2" t="str">
        <f>TEXT(Table35[[#This Row],[Date]],"DDDD")</f>
        <v>Wednesday</v>
      </c>
      <c r="F419" t="s">
        <v>1385</v>
      </c>
      <c r="G419">
        <v>1</v>
      </c>
      <c r="H419" s="3">
        <v>1416.87</v>
      </c>
      <c r="I419" t="s">
        <v>20</v>
      </c>
      <c r="J419" t="str">
        <f>INDEX(Product_Table[Product Name],MATCH(Table35[[#This Row],[ProductID]],Product_Table[ProductID],0))</f>
        <v>Pirum RP-32</v>
      </c>
      <c r="K419" t="str">
        <f>INDEX(Product_Table[Category],MATCH(Table35[[#This Row],[ProductID]],Product_Table[ProductID],0))</f>
        <v>Rural</v>
      </c>
      <c r="L419" t="str">
        <f>INDEX(Product_Table[Segment],MATCH(Table35[[#This Row],[ProductID]],Product_Table[ProductID],0))</f>
        <v>Productivity</v>
      </c>
      <c r="M419" s="4">
        <f>INDEX(Product_Table[ManufacturerID],MATCH(Table35[[#This Row],[ProductID]],Product_Table[ProductID],0))</f>
        <v>10</v>
      </c>
      <c r="N419" s="4" t="str">
        <f>INDEX(Manufacturer_Table[Manufacturer Name],MATCH(Table35[[#This Row],[ManufacturerID]],Manufacturer_Table[ManufacturerID],0))</f>
        <v>Pirum</v>
      </c>
      <c r="O419" s="4" t="str">
        <f>INDEX(Location_Table[State],MATCH(Table35[[#This Row],[Zip]],Location_Table[Zip],0))</f>
        <v>Alberta</v>
      </c>
    </row>
    <row r="420" spans="1:15" x14ac:dyDescent="0.3">
      <c r="A420">
        <v>1118</v>
      </c>
      <c r="B420" s="2">
        <v>42039</v>
      </c>
      <c r="C420" s="2" t="str">
        <f>TEXT(Table35[[#This Row],[Date]],"YYYY")</f>
        <v>2015</v>
      </c>
      <c r="D420" s="2" t="str">
        <f>TEXT(Table35[[#This Row],[Date]],"MMMM")</f>
        <v>February</v>
      </c>
      <c r="E420" s="2" t="str">
        <f>TEXT(Table35[[#This Row],[Date]],"DDDD")</f>
        <v>Wednesday</v>
      </c>
      <c r="F420" t="s">
        <v>1385</v>
      </c>
      <c r="G420">
        <v>1</v>
      </c>
      <c r="H420" s="3">
        <v>4409.37</v>
      </c>
      <c r="I420" t="s">
        <v>20</v>
      </c>
      <c r="J420" t="str">
        <f>INDEX(Product_Table[Product Name],MATCH(Table35[[#This Row],[ProductID]],Product_Table[ProductID],0))</f>
        <v>Pirum RS-06</v>
      </c>
      <c r="K420" t="str">
        <f>INDEX(Product_Table[Category],MATCH(Table35[[#This Row],[ProductID]],Product_Table[ProductID],0))</f>
        <v>Rural</v>
      </c>
      <c r="L420" t="str">
        <f>INDEX(Product_Table[Segment],MATCH(Table35[[#This Row],[ProductID]],Product_Table[ProductID],0))</f>
        <v>Select</v>
      </c>
      <c r="M420" s="4">
        <f>INDEX(Product_Table[ManufacturerID],MATCH(Table35[[#This Row],[ProductID]],Product_Table[ProductID],0))</f>
        <v>10</v>
      </c>
      <c r="N420" s="4" t="str">
        <f>INDEX(Manufacturer_Table[Manufacturer Name],MATCH(Table35[[#This Row],[ManufacturerID]],Manufacturer_Table[ManufacturerID],0))</f>
        <v>Pirum</v>
      </c>
      <c r="O420" s="4" t="str">
        <f>INDEX(Location_Table[State],MATCH(Table35[[#This Row],[Zip]],Location_Table[Zip],0))</f>
        <v>Alberta</v>
      </c>
    </row>
    <row r="421" spans="1:15" x14ac:dyDescent="0.3">
      <c r="A421">
        <v>2215</v>
      </c>
      <c r="B421" s="2">
        <v>42039</v>
      </c>
      <c r="C421" s="2" t="str">
        <f>TEXT(Table35[[#This Row],[Date]],"YYYY")</f>
        <v>2015</v>
      </c>
      <c r="D421" s="2" t="str">
        <f>TEXT(Table35[[#This Row],[Date]],"MMMM")</f>
        <v>February</v>
      </c>
      <c r="E421" s="2" t="str">
        <f>TEXT(Table35[[#This Row],[Date]],"DDDD")</f>
        <v>Wednesday</v>
      </c>
      <c r="F421" t="s">
        <v>1401</v>
      </c>
      <c r="G421">
        <v>1</v>
      </c>
      <c r="H421" s="3">
        <v>4724.37</v>
      </c>
      <c r="I421" t="s">
        <v>20</v>
      </c>
      <c r="J421" t="str">
        <f>INDEX(Product_Table[Product Name],MATCH(Table35[[#This Row],[ProductID]],Product_Table[ProductID],0))</f>
        <v>Aliqui RP-12</v>
      </c>
      <c r="K421" t="str">
        <f>INDEX(Product_Table[Category],MATCH(Table35[[#This Row],[ProductID]],Product_Table[ProductID],0))</f>
        <v>Rural</v>
      </c>
      <c r="L421" t="str">
        <f>INDEX(Product_Table[Segment],MATCH(Table35[[#This Row],[ProductID]],Product_Table[ProductID],0))</f>
        <v>Productivity</v>
      </c>
      <c r="M421" s="4">
        <f>INDEX(Product_Table[ManufacturerID],MATCH(Table35[[#This Row],[ProductID]],Product_Table[ProductID],0))</f>
        <v>2</v>
      </c>
      <c r="N421" s="4" t="str">
        <f>INDEX(Manufacturer_Table[Manufacturer Name],MATCH(Table35[[#This Row],[ManufacturerID]],Manufacturer_Table[ManufacturerID],0))</f>
        <v>Aliqui</v>
      </c>
      <c r="O421" s="4" t="str">
        <f>INDEX(Location_Table[State],MATCH(Table35[[#This Row],[Zip]],Location_Table[Zip],0))</f>
        <v>Alberta</v>
      </c>
    </row>
    <row r="422" spans="1:15" x14ac:dyDescent="0.3">
      <c r="A422">
        <v>1129</v>
      </c>
      <c r="B422" s="2">
        <v>42039</v>
      </c>
      <c r="C422" s="2" t="str">
        <f>TEXT(Table35[[#This Row],[Date]],"YYYY")</f>
        <v>2015</v>
      </c>
      <c r="D422" s="2" t="str">
        <f>TEXT(Table35[[#This Row],[Date]],"MMMM")</f>
        <v>February</v>
      </c>
      <c r="E422" s="2" t="str">
        <f>TEXT(Table35[[#This Row],[Date]],"DDDD")</f>
        <v>Wednesday</v>
      </c>
      <c r="F422" t="s">
        <v>1400</v>
      </c>
      <c r="G422">
        <v>1</v>
      </c>
      <c r="H422" s="3">
        <v>5543.37</v>
      </c>
      <c r="I422" t="s">
        <v>20</v>
      </c>
      <c r="J422" t="str">
        <f>INDEX(Product_Table[Product Name],MATCH(Table35[[#This Row],[ProductID]],Product_Table[ProductID],0))</f>
        <v>Pirum UM-06</v>
      </c>
      <c r="K422" t="str">
        <f>INDEX(Product_Table[Category],MATCH(Table35[[#This Row],[ProductID]],Product_Table[ProductID],0))</f>
        <v>Urban</v>
      </c>
      <c r="L422" t="str">
        <f>INDEX(Product_Table[Segment],MATCH(Table35[[#This Row],[ProductID]],Product_Table[ProductID],0))</f>
        <v>Moderation</v>
      </c>
      <c r="M422" s="4">
        <f>INDEX(Product_Table[ManufacturerID],MATCH(Table35[[#This Row],[ProductID]],Product_Table[ProductID],0))</f>
        <v>10</v>
      </c>
      <c r="N422" s="4" t="str">
        <f>INDEX(Manufacturer_Table[Manufacturer Name],MATCH(Table35[[#This Row],[ManufacturerID]],Manufacturer_Table[ManufacturerID],0))</f>
        <v>Pirum</v>
      </c>
      <c r="O422" s="4" t="str">
        <f>INDEX(Location_Table[State],MATCH(Table35[[#This Row],[Zip]],Location_Table[Zip],0))</f>
        <v>Alberta</v>
      </c>
    </row>
    <row r="423" spans="1:15" x14ac:dyDescent="0.3">
      <c r="A423">
        <v>615</v>
      </c>
      <c r="B423" s="2">
        <v>42039</v>
      </c>
      <c r="C423" s="2" t="str">
        <f>TEXT(Table35[[#This Row],[Date]],"YYYY")</f>
        <v>2015</v>
      </c>
      <c r="D423" s="2" t="str">
        <f>TEXT(Table35[[#This Row],[Date]],"MMMM")</f>
        <v>February</v>
      </c>
      <c r="E423" s="2" t="str">
        <f>TEXT(Table35[[#This Row],[Date]],"DDDD")</f>
        <v>Wednesday</v>
      </c>
      <c r="F423" t="s">
        <v>1385</v>
      </c>
      <c r="G423">
        <v>1</v>
      </c>
      <c r="H423" s="3">
        <v>8189.37</v>
      </c>
      <c r="I423" t="s">
        <v>20</v>
      </c>
      <c r="J423" t="str">
        <f>INDEX(Product_Table[Product Name],MATCH(Table35[[#This Row],[ProductID]],Product_Table[ProductID],0))</f>
        <v>Maximus UC-80</v>
      </c>
      <c r="K423" t="str">
        <f>INDEX(Product_Table[Category],MATCH(Table35[[#This Row],[ProductID]],Product_Table[ProductID],0))</f>
        <v>Urban</v>
      </c>
      <c r="L423" t="str">
        <f>INDEX(Product_Table[Segment],MATCH(Table35[[#This Row],[ProductID]],Product_Table[ProductID],0))</f>
        <v>Convenience</v>
      </c>
      <c r="M423" s="4">
        <f>INDEX(Product_Table[ManufacturerID],MATCH(Table35[[#This Row],[ProductID]],Product_Table[ProductID],0))</f>
        <v>7</v>
      </c>
      <c r="N423" s="4" t="str">
        <f>INDEX(Manufacturer_Table[Manufacturer Name],MATCH(Table35[[#This Row],[ManufacturerID]],Manufacturer_Table[ManufacturerID],0))</f>
        <v>VanArsdel</v>
      </c>
      <c r="O423" s="4" t="str">
        <f>INDEX(Location_Table[State],MATCH(Table35[[#This Row],[Zip]],Location_Table[Zip],0))</f>
        <v>Alberta</v>
      </c>
    </row>
    <row r="424" spans="1:15" x14ac:dyDescent="0.3">
      <c r="A424">
        <v>945</v>
      </c>
      <c r="B424" s="2">
        <v>42039</v>
      </c>
      <c r="C424" s="2" t="str">
        <f>TEXT(Table35[[#This Row],[Date]],"YYYY")</f>
        <v>2015</v>
      </c>
      <c r="D424" s="2" t="str">
        <f>TEXT(Table35[[#This Row],[Date]],"MMMM")</f>
        <v>February</v>
      </c>
      <c r="E424" s="2" t="str">
        <f>TEXT(Table35[[#This Row],[Date]],"DDDD")</f>
        <v>Wednesday</v>
      </c>
      <c r="F424" t="s">
        <v>1563</v>
      </c>
      <c r="G424">
        <v>1</v>
      </c>
      <c r="H424" s="3">
        <v>8189.37</v>
      </c>
      <c r="I424" t="s">
        <v>20</v>
      </c>
      <c r="J424" t="str">
        <f>INDEX(Product_Table[Product Name],MATCH(Table35[[#This Row],[ProductID]],Product_Table[ProductID],0))</f>
        <v>Natura UC-08</v>
      </c>
      <c r="K424" t="str">
        <f>INDEX(Product_Table[Category],MATCH(Table35[[#This Row],[ProductID]],Product_Table[ProductID],0))</f>
        <v>Urban</v>
      </c>
      <c r="L424" t="str">
        <f>INDEX(Product_Table[Segment],MATCH(Table35[[#This Row],[ProductID]],Product_Table[ProductID],0))</f>
        <v>Convenience</v>
      </c>
      <c r="M424" s="4">
        <f>INDEX(Product_Table[ManufacturerID],MATCH(Table35[[#This Row],[ProductID]],Product_Table[ProductID],0))</f>
        <v>8</v>
      </c>
      <c r="N424" s="4" t="str">
        <f>INDEX(Manufacturer_Table[Manufacturer Name],MATCH(Table35[[#This Row],[ManufacturerID]],Manufacturer_Table[ManufacturerID],0))</f>
        <v>Natura</v>
      </c>
      <c r="O424" s="4" t="str">
        <f>INDEX(Location_Table[State],MATCH(Table35[[#This Row],[Zip]],Location_Table[Zip],0))</f>
        <v>British Columbia</v>
      </c>
    </row>
    <row r="425" spans="1:15" x14ac:dyDescent="0.3">
      <c r="A425">
        <v>1085</v>
      </c>
      <c r="B425" s="2">
        <v>42039</v>
      </c>
      <c r="C425" s="2" t="str">
        <f>TEXT(Table35[[#This Row],[Date]],"YYYY")</f>
        <v>2015</v>
      </c>
      <c r="D425" s="2" t="str">
        <f>TEXT(Table35[[#This Row],[Date]],"MMMM")</f>
        <v>February</v>
      </c>
      <c r="E425" s="2" t="str">
        <f>TEXT(Table35[[#This Row],[Date]],"DDDD")</f>
        <v>Wednesday</v>
      </c>
      <c r="F425" t="s">
        <v>1385</v>
      </c>
      <c r="G425">
        <v>1</v>
      </c>
      <c r="H425" s="3">
        <v>1416.87</v>
      </c>
      <c r="I425" t="s">
        <v>20</v>
      </c>
      <c r="J425" t="str">
        <f>INDEX(Product_Table[Product Name],MATCH(Table35[[#This Row],[ProductID]],Product_Table[ProductID],0))</f>
        <v>Pirum RP-31</v>
      </c>
      <c r="K425" t="str">
        <f>INDEX(Product_Table[Category],MATCH(Table35[[#This Row],[ProductID]],Product_Table[ProductID],0))</f>
        <v>Rural</v>
      </c>
      <c r="L425" t="str">
        <f>INDEX(Product_Table[Segment],MATCH(Table35[[#This Row],[ProductID]],Product_Table[ProductID],0))</f>
        <v>Productivity</v>
      </c>
      <c r="M425" s="4">
        <f>INDEX(Product_Table[ManufacturerID],MATCH(Table35[[#This Row],[ProductID]],Product_Table[ProductID],0))</f>
        <v>10</v>
      </c>
      <c r="N425" s="4" t="str">
        <f>INDEX(Manufacturer_Table[Manufacturer Name],MATCH(Table35[[#This Row],[ManufacturerID]],Manufacturer_Table[ManufacturerID],0))</f>
        <v>Pirum</v>
      </c>
      <c r="O425" s="4" t="str">
        <f>INDEX(Location_Table[State],MATCH(Table35[[#This Row],[Zip]],Location_Table[Zip],0))</f>
        <v>Alberta</v>
      </c>
    </row>
    <row r="426" spans="1:15" x14ac:dyDescent="0.3">
      <c r="A426">
        <v>2214</v>
      </c>
      <c r="B426" s="2">
        <v>42039</v>
      </c>
      <c r="C426" s="2" t="str">
        <f>TEXT(Table35[[#This Row],[Date]],"YYYY")</f>
        <v>2015</v>
      </c>
      <c r="D426" s="2" t="str">
        <f>TEXT(Table35[[#This Row],[Date]],"MMMM")</f>
        <v>February</v>
      </c>
      <c r="E426" s="2" t="str">
        <f>TEXT(Table35[[#This Row],[Date]],"DDDD")</f>
        <v>Wednesday</v>
      </c>
      <c r="F426" t="s">
        <v>1401</v>
      </c>
      <c r="G426">
        <v>1</v>
      </c>
      <c r="H426" s="3">
        <v>4724.37</v>
      </c>
      <c r="I426" t="s">
        <v>20</v>
      </c>
      <c r="J426" t="str">
        <f>INDEX(Product_Table[Product Name],MATCH(Table35[[#This Row],[ProductID]],Product_Table[ProductID],0))</f>
        <v>Aliqui RP-11</v>
      </c>
      <c r="K426" t="str">
        <f>INDEX(Product_Table[Category],MATCH(Table35[[#This Row],[ProductID]],Product_Table[ProductID],0))</f>
        <v>Rural</v>
      </c>
      <c r="L426" t="str">
        <f>INDEX(Product_Table[Segment],MATCH(Table35[[#This Row],[ProductID]],Product_Table[ProductID],0))</f>
        <v>Productivity</v>
      </c>
      <c r="M426" s="4">
        <f>INDEX(Product_Table[ManufacturerID],MATCH(Table35[[#This Row],[ProductID]],Product_Table[ProductID],0))</f>
        <v>2</v>
      </c>
      <c r="N426" s="4" t="str">
        <f>INDEX(Manufacturer_Table[Manufacturer Name],MATCH(Table35[[#This Row],[ManufacturerID]],Manufacturer_Table[ManufacturerID],0))</f>
        <v>Aliqui</v>
      </c>
      <c r="O426" s="4" t="str">
        <f>INDEX(Location_Table[State],MATCH(Table35[[#This Row],[Zip]],Location_Table[Zip],0))</f>
        <v>Alberta</v>
      </c>
    </row>
    <row r="427" spans="1:15" x14ac:dyDescent="0.3">
      <c r="A427">
        <v>1180</v>
      </c>
      <c r="B427" s="2">
        <v>42099</v>
      </c>
      <c r="C427" s="2" t="str">
        <f>TEXT(Table35[[#This Row],[Date]],"YYYY")</f>
        <v>2015</v>
      </c>
      <c r="D427" s="2" t="str">
        <f>TEXT(Table35[[#This Row],[Date]],"MMMM")</f>
        <v>April</v>
      </c>
      <c r="E427" s="2" t="str">
        <f>TEXT(Table35[[#This Row],[Date]],"DDDD")</f>
        <v>Sunday</v>
      </c>
      <c r="F427" t="s">
        <v>1553</v>
      </c>
      <c r="G427">
        <v>1</v>
      </c>
      <c r="H427" s="3">
        <v>6299.37</v>
      </c>
      <c r="I427" t="s">
        <v>20</v>
      </c>
      <c r="J427" t="str">
        <f>INDEX(Product_Table[Product Name],MATCH(Table35[[#This Row],[ProductID]],Product_Table[ProductID],0))</f>
        <v>Pirum UE-16</v>
      </c>
      <c r="K427" t="str">
        <f>INDEX(Product_Table[Category],MATCH(Table35[[#This Row],[ProductID]],Product_Table[ProductID],0))</f>
        <v>Urban</v>
      </c>
      <c r="L427" t="str">
        <f>INDEX(Product_Table[Segment],MATCH(Table35[[#This Row],[ProductID]],Product_Table[ProductID],0))</f>
        <v>Extreme</v>
      </c>
      <c r="M427" s="4">
        <f>INDEX(Product_Table[ManufacturerID],MATCH(Table35[[#This Row],[ProductID]],Product_Table[ProductID],0))</f>
        <v>10</v>
      </c>
      <c r="N427" s="4" t="str">
        <f>INDEX(Manufacturer_Table[Manufacturer Name],MATCH(Table35[[#This Row],[ManufacturerID]],Manufacturer_Table[ManufacturerID],0))</f>
        <v>Pirum</v>
      </c>
      <c r="O427" s="4" t="str">
        <f>INDEX(Location_Table[State],MATCH(Table35[[#This Row],[Zip]],Location_Table[Zip],0))</f>
        <v>British Columbia</v>
      </c>
    </row>
    <row r="428" spans="1:15" x14ac:dyDescent="0.3">
      <c r="A428">
        <v>1175</v>
      </c>
      <c r="B428" s="2">
        <v>42099</v>
      </c>
      <c r="C428" s="2" t="str">
        <f>TEXT(Table35[[#This Row],[Date]],"YYYY")</f>
        <v>2015</v>
      </c>
      <c r="D428" s="2" t="str">
        <f>TEXT(Table35[[#This Row],[Date]],"MMMM")</f>
        <v>April</v>
      </c>
      <c r="E428" s="2" t="str">
        <f>TEXT(Table35[[#This Row],[Date]],"DDDD")</f>
        <v>Sunday</v>
      </c>
      <c r="F428" t="s">
        <v>1600</v>
      </c>
      <c r="G428">
        <v>1</v>
      </c>
      <c r="H428" s="3">
        <v>7244.37</v>
      </c>
      <c r="I428" t="s">
        <v>20</v>
      </c>
      <c r="J428" t="str">
        <f>INDEX(Product_Table[Product Name],MATCH(Table35[[#This Row],[ProductID]],Product_Table[ProductID],0))</f>
        <v>Pirum UE-11</v>
      </c>
      <c r="K428" t="str">
        <f>INDEX(Product_Table[Category],MATCH(Table35[[#This Row],[ProductID]],Product_Table[ProductID],0))</f>
        <v>Urban</v>
      </c>
      <c r="L428" t="str">
        <f>INDEX(Product_Table[Segment],MATCH(Table35[[#This Row],[ProductID]],Product_Table[ProductID],0))</f>
        <v>Extreme</v>
      </c>
      <c r="M428" s="4">
        <f>INDEX(Product_Table[ManufacturerID],MATCH(Table35[[#This Row],[ProductID]],Product_Table[ProductID],0))</f>
        <v>10</v>
      </c>
      <c r="N428" s="4" t="str">
        <f>INDEX(Manufacturer_Table[Manufacturer Name],MATCH(Table35[[#This Row],[ManufacturerID]],Manufacturer_Table[ManufacturerID],0))</f>
        <v>Pirum</v>
      </c>
      <c r="O428" s="4" t="str">
        <f>INDEX(Location_Table[State],MATCH(Table35[[#This Row],[Zip]],Location_Table[Zip],0))</f>
        <v>British Columbia</v>
      </c>
    </row>
    <row r="429" spans="1:15" x14ac:dyDescent="0.3">
      <c r="A429">
        <v>1171</v>
      </c>
      <c r="B429" s="2">
        <v>42078</v>
      </c>
      <c r="C429" s="2" t="str">
        <f>TEXT(Table35[[#This Row],[Date]],"YYYY")</f>
        <v>2015</v>
      </c>
      <c r="D429" s="2" t="str">
        <f>TEXT(Table35[[#This Row],[Date]],"MMMM")</f>
        <v>March</v>
      </c>
      <c r="E429" s="2" t="str">
        <f>TEXT(Table35[[#This Row],[Date]],"DDDD")</f>
        <v>Sunday</v>
      </c>
      <c r="F429" t="s">
        <v>1602</v>
      </c>
      <c r="G429">
        <v>1</v>
      </c>
      <c r="H429" s="3">
        <v>4283.37</v>
      </c>
      <c r="I429" t="s">
        <v>20</v>
      </c>
      <c r="J429" t="str">
        <f>INDEX(Product_Table[Product Name],MATCH(Table35[[#This Row],[ProductID]],Product_Table[ProductID],0))</f>
        <v>Pirum UE-07</v>
      </c>
      <c r="K429" t="str">
        <f>INDEX(Product_Table[Category],MATCH(Table35[[#This Row],[ProductID]],Product_Table[ProductID],0))</f>
        <v>Urban</v>
      </c>
      <c r="L429" t="str">
        <f>INDEX(Product_Table[Segment],MATCH(Table35[[#This Row],[ProductID]],Product_Table[ProductID],0))</f>
        <v>Extreme</v>
      </c>
      <c r="M429" s="4">
        <f>INDEX(Product_Table[ManufacturerID],MATCH(Table35[[#This Row],[ProductID]],Product_Table[ProductID],0))</f>
        <v>10</v>
      </c>
      <c r="N429" s="4" t="str">
        <f>INDEX(Manufacturer_Table[Manufacturer Name],MATCH(Table35[[#This Row],[ManufacturerID]],Manufacturer_Table[ManufacturerID],0))</f>
        <v>Pirum</v>
      </c>
      <c r="O429" s="4" t="str">
        <f>INDEX(Location_Table[State],MATCH(Table35[[#This Row],[Zip]],Location_Table[Zip],0))</f>
        <v>British Columbia</v>
      </c>
    </row>
    <row r="430" spans="1:15" x14ac:dyDescent="0.3">
      <c r="A430">
        <v>1228</v>
      </c>
      <c r="B430" s="2">
        <v>42079</v>
      </c>
      <c r="C430" s="2" t="str">
        <f>TEXT(Table35[[#This Row],[Date]],"YYYY")</f>
        <v>2015</v>
      </c>
      <c r="D430" s="2" t="str">
        <f>TEXT(Table35[[#This Row],[Date]],"MMMM")</f>
        <v>March</v>
      </c>
      <c r="E430" s="2" t="str">
        <f>TEXT(Table35[[#This Row],[Date]],"DDDD")</f>
        <v>Monday</v>
      </c>
      <c r="F430" t="s">
        <v>1559</v>
      </c>
      <c r="G430">
        <v>1</v>
      </c>
      <c r="H430" s="3">
        <v>1763.37</v>
      </c>
      <c r="I430" t="s">
        <v>20</v>
      </c>
      <c r="J430" t="str">
        <f>INDEX(Product_Table[Product Name],MATCH(Table35[[#This Row],[ProductID]],Product_Table[ProductID],0))</f>
        <v>Pirum UC-30</v>
      </c>
      <c r="K430" t="str">
        <f>INDEX(Product_Table[Category],MATCH(Table35[[#This Row],[ProductID]],Product_Table[ProductID],0))</f>
        <v>Urban</v>
      </c>
      <c r="L430" t="str">
        <f>INDEX(Product_Table[Segment],MATCH(Table35[[#This Row],[ProductID]],Product_Table[ProductID],0))</f>
        <v>Convenience</v>
      </c>
      <c r="M430" s="4">
        <f>INDEX(Product_Table[ManufacturerID],MATCH(Table35[[#This Row],[ProductID]],Product_Table[ProductID],0))</f>
        <v>10</v>
      </c>
      <c r="N430" s="4" t="str">
        <f>INDEX(Manufacturer_Table[Manufacturer Name],MATCH(Table35[[#This Row],[ManufacturerID]],Manufacturer_Table[ManufacturerID],0))</f>
        <v>Pirum</v>
      </c>
      <c r="O430" s="4" t="str">
        <f>INDEX(Location_Table[State],MATCH(Table35[[#This Row],[Zip]],Location_Table[Zip],0))</f>
        <v>British Columbia</v>
      </c>
    </row>
    <row r="431" spans="1:15" x14ac:dyDescent="0.3">
      <c r="A431">
        <v>2380</v>
      </c>
      <c r="B431" s="2">
        <v>42079</v>
      </c>
      <c r="C431" s="2" t="str">
        <f>TEXT(Table35[[#This Row],[Date]],"YYYY")</f>
        <v>2015</v>
      </c>
      <c r="D431" s="2" t="str">
        <f>TEXT(Table35[[#This Row],[Date]],"MMMM")</f>
        <v>March</v>
      </c>
      <c r="E431" s="2" t="str">
        <f>TEXT(Table35[[#This Row],[Date]],"DDDD")</f>
        <v>Monday</v>
      </c>
      <c r="F431" t="s">
        <v>1553</v>
      </c>
      <c r="G431">
        <v>1</v>
      </c>
      <c r="H431" s="3">
        <v>3968.37</v>
      </c>
      <c r="I431" t="s">
        <v>20</v>
      </c>
      <c r="J431" t="str">
        <f>INDEX(Product_Table[Product Name],MATCH(Table35[[#This Row],[ProductID]],Product_Table[ProductID],0))</f>
        <v>Aliqui UC-28</v>
      </c>
      <c r="K431" t="str">
        <f>INDEX(Product_Table[Category],MATCH(Table35[[#This Row],[ProductID]],Product_Table[ProductID],0))</f>
        <v>Urban</v>
      </c>
      <c r="L431" t="str">
        <f>INDEX(Product_Table[Segment],MATCH(Table35[[#This Row],[ProductID]],Product_Table[ProductID],0))</f>
        <v>Convenience</v>
      </c>
      <c r="M431" s="4">
        <f>INDEX(Product_Table[ManufacturerID],MATCH(Table35[[#This Row],[ProductID]],Product_Table[ProductID],0))</f>
        <v>2</v>
      </c>
      <c r="N431" s="4" t="str">
        <f>INDEX(Manufacturer_Table[Manufacturer Name],MATCH(Table35[[#This Row],[ManufacturerID]],Manufacturer_Table[ManufacturerID],0))</f>
        <v>Aliqui</v>
      </c>
      <c r="O431" s="4" t="str">
        <f>INDEX(Location_Table[State],MATCH(Table35[[#This Row],[Zip]],Location_Table[Zip],0))</f>
        <v>British Columbia</v>
      </c>
    </row>
    <row r="432" spans="1:15" x14ac:dyDescent="0.3">
      <c r="A432">
        <v>8</v>
      </c>
      <c r="B432" s="2">
        <v>42079</v>
      </c>
      <c r="C432" s="2" t="str">
        <f>TEXT(Table35[[#This Row],[Date]],"YYYY")</f>
        <v>2015</v>
      </c>
      <c r="D432" s="2" t="str">
        <f>TEXT(Table35[[#This Row],[Date]],"MMMM")</f>
        <v>March</v>
      </c>
      <c r="E432" s="2" t="str">
        <f>TEXT(Table35[[#This Row],[Date]],"DDDD")</f>
        <v>Monday</v>
      </c>
      <c r="F432" t="s">
        <v>1569</v>
      </c>
      <c r="G432">
        <v>2</v>
      </c>
      <c r="H432" s="3">
        <v>11333.7</v>
      </c>
      <c r="I432" t="s">
        <v>20</v>
      </c>
      <c r="J432" t="str">
        <f>INDEX(Product_Table[Product Name],MATCH(Table35[[#This Row],[ProductID]],Product_Table[ProductID],0))</f>
        <v>Abbas MA-08</v>
      </c>
      <c r="K432" t="str">
        <f>INDEX(Product_Table[Category],MATCH(Table35[[#This Row],[ProductID]],Product_Table[ProductID],0))</f>
        <v>Mix</v>
      </c>
      <c r="L432" t="str">
        <f>INDEX(Product_Table[Segment],MATCH(Table35[[#This Row],[ProductID]],Product_Table[ProductID],0))</f>
        <v>All Season</v>
      </c>
      <c r="M432" s="4">
        <f>INDEX(Product_Table[ManufacturerID],MATCH(Table35[[#This Row],[ProductID]],Product_Table[ProductID],0))</f>
        <v>1</v>
      </c>
      <c r="N432" s="4" t="str">
        <f>INDEX(Manufacturer_Table[Manufacturer Name],MATCH(Table35[[#This Row],[ManufacturerID]],Manufacturer_Table[ManufacturerID],0))</f>
        <v>Abbas</v>
      </c>
      <c r="O432" s="4" t="str">
        <f>INDEX(Location_Table[State],MATCH(Table35[[#This Row],[Zip]],Location_Table[Zip],0))</f>
        <v>British Columbia</v>
      </c>
    </row>
    <row r="433" spans="1:15" x14ac:dyDescent="0.3">
      <c r="A433">
        <v>981</v>
      </c>
      <c r="B433" s="2">
        <v>42086</v>
      </c>
      <c r="C433" s="2" t="str">
        <f>TEXT(Table35[[#This Row],[Date]],"YYYY")</f>
        <v>2015</v>
      </c>
      <c r="D433" s="2" t="str">
        <f>TEXT(Table35[[#This Row],[Date]],"MMMM")</f>
        <v>March</v>
      </c>
      <c r="E433" s="2" t="str">
        <f>TEXT(Table35[[#This Row],[Date]],"DDDD")</f>
        <v>Monday</v>
      </c>
      <c r="F433" t="s">
        <v>1401</v>
      </c>
      <c r="G433">
        <v>1</v>
      </c>
      <c r="H433" s="3">
        <v>2141.37</v>
      </c>
      <c r="I433" t="s">
        <v>20</v>
      </c>
      <c r="J433" t="str">
        <f>INDEX(Product_Table[Product Name],MATCH(Table35[[#This Row],[ProductID]],Product_Table[ProductID],0))</f>
        <v>Natura UC-44</v>
      </c>
      <c r="K433" t="str">
        <f>INDEX(Product_Table[Category],MATCH(Table35[[#This Row],[ProductID]],Product_Table[ProductID],0))</f>
        <v>Urban</v>
      </c>
      <c r="L433" t="str">
        <f>INDEX(Product_Table[Segment],MATCH(Table35[[#This Row],[ProductID]],Product_Table[ProductID],0))</f>
        <v>Convenience</v>
      </c>
      <c r="M433" s="4">
        <f>INDEX(Product_Table[ManufacturerID],MATCH(Table35[[#This Row],[ProductID]],Product_Table[ProductID],0))</f>
        <v>8</v>
      </c>
      <c r="N433" s="4" t="str">
        <f>INDEX(Manufacturer_Table[Manufacturer Name],MATCH(Table35[[#This Row],[ManufacturerID]],Manufacturer_Table[ManufacturerID],0))</f>
        <v>Natura</v>
      </c>
      <c r="O433" s="4" t="str">
        <f>INDEX(Location_Table[State],MATCH(Table35[[#This Row],[Zip]],Location_Table[Zip],0))</f>
        <v>Alberta</v>
      </c>
    </row>
    <row r="434" spans="1:15" x14ac:dyDescent="0.3">
      <c r="A434">
        <v>520</v>
      </c>
      <c r="B434" s="2">
        <v>42087</v>
      </c>
      <c r="C434" s="2" t="str">
        <f>TEXT(Table35[[#This Row],[Date]],"YYYY")</f>
        <v>2015</v>
      </c>
      <c r="D434" s="2" t="str">
        <f>TEXT(Table35[[#This Row],[Date]],"MMMM")</f>
        <v>March</v>
      </c>
      <c r="E434" s="2" t="str">
        <f>TEXT(Table35[[#This Row],[Date]],"DDDD")</f>
        <v>Tuesday</v>
      </c>
      <c r="F434" t="s">
        <v>1401</v>
      </c>
      <c r="G434">
        <v>1</v>
      </c>
      <c r="H434" s="3">
        <v>7367.85</v>
      </c>
      <c r="I434" t="s">
        <v>20</v>
      </c>
      <c r="J434" t="str">
        <f>INDEX(Product_Table[Product Name],MATCH(Table35[[#This Row],[ProductID]],Product_Table[ProductID],0))</f>
        <v>Maximus UE-08</v>
      </c>
      <c r="K434" t="str">
        <f>INDEX(Product_Table[Category],MATCH(Table35[[#This Row],[ProductID]],Product_Table[ProductID],0))</f>
        <v>Urban</v>
      </c>
      <c r="L434" t="str">
        <f>INDEX(Product_Table[Segment],MATCH(Table35[[#This Row],[ProductID]],Product_Table[ProductID],0))</f>
        <v>Extreme</v>
      </c>
      <c r="M434" s="4">
        <f>INDEX(Product_Table[ManufacturerID],MATCH(Table35[[#This Row],[ProductID]],Product_Table[ProductID],0))</f>
        <v>7</v>
      </c>
      <c r="N434" s="4" t="str">
        <f>INDEX(Manufacturer_Table[Manufacturer Name],MATCH(Table35[[#This Row],[ManufacturerID]],Manufacturer_Table[ManufacturerID],0))</f>
        <v>VanArsdel</v>
      </c>
      <c r="O434" s="4" t="str">
        <f>INDEX(Location_Table[State],MATCH(Table35[[#This Row],[Zip]],Location_Table[Zip],0))</f>
        <v>Alberta</v>
      </c>
    </row>
    <row r="435" spans="1:15" x14ac:dyDescent="0.3">
      <c r="A435">
        <v>1171</v>
      </c>
      <c r="B435" s="2">
        <v>42087</v>
      </c>
      <c r="C435" s="2" t="str">
        <f>TEXT(Table35[[#This Row],[Date]],"YYYY")</f>
        <v>2015</v>
      </c>
      <c r="D435" s="2" t="str">
        <f>TEXT(Table35[[#This Row],[Date]],"MMMM")</f>
        <v>March</v>
      </c>
      <c r="E435" s="2" t="str">
        <f>TEXT(Table35[[#This Row],[Date]],"DDDD")</f>
        <v>Tuesday</v>
      </c>
      <c r="F435" t="s">
        <v>1564</v>
      </c>
      <c r="G435">
        <v>1</v>
      </c>
      <c r="H435" s="3">
        <v>4472.37</v>
      </c>
      <c r="I435" t="s">
        <v>20</v>
      </c>
      <c r="J435" t="str">
        <f>INDEX(Product_Table[Product Name],MATCH(Table35[[#This Row],[ProductID]],Product_Table[ProductID],0))</f>
        <v>Pirum UE-07</v>
      </c>
      <c r="K435" t="str">
        <f>INDEX(Product_Table[Category],MATCH(Table35[[#This Row],[ProductID]],Product_Table[ProductID],0))</f>
        <v>Urban</v>
      </c>
      <c r="L435" t="str">
        <f>INDEX(Product_Table[Segment],MATCH(Table35[[#This Row],[ProductID]],Product_Table[ProductID],0))</f>
        <v>Extreme</v>
      </c>
      <c r="M435" s="4">
        <f>INDEX(Product_Table[ManufacturerID],MATCH(Table35[[#This Row],[ProductID]],Product_Table[ProductID],0))</f>
        <v>10</v>
      </c>
      <c r="N435" s="4" t="str">
        <f>INDEX(Manufacturer_Table[Manufacturer Name],MATCH(Table35[[#This Row],[ManufacturerID]],Manufacturer_Table[ManufacturerID],0))</f>
        <v>Pirum</v>
      </c>
      <c r="O435" s="4" t="str">
        <f>INDEX(Location_Table[State],MATCH(Table35[[#This Row],[Zip]],Location_Table[Zip],0))</f>
        <v>British Columbia</v>
      </c>
    </row>
    <row r="436" spans="1:15" x14ac:dyDescent="0.3">
      <c r="A436">
        <v>2225</v>
      </c>
      <c r="B436" s="2">
        <v>42100</v>
      </c>
      <c r="C436" s="2" t="str">
        <f>TEXT(Table35[[#This Row],[Date]],"YYYY")</f>
        <v>2015</v>
      </c>
      <c r="D436" s="2" t="str">
        <f>TEXT(Table35[[#This Row],[Date]],"MMMM")</f>
        <v>April</v>
      </c>
      <c r="E436" s="2" t="str">
        <f>TEXT(Table35[[#This Row],[Date]],"DDDD")</f>
        <v>Monday</v>
      </c>
      <c r="F436" t="s">
        <v>1576</v>
      </c>
      <c r="G436">
        <v>1</v>
      </c>
      <c r="H436" s="3">
        <v>818.37</v>
      </c>
      <c r="I436" t="s">
        <v>20</v>
      </c>
      <c r="J436" t="str">
        <f>INDEX(Product_Table[Product Name],MATCH(Table35[[#This Row],[ProductID]],Product_Table[ProductID],0))</f>
        <v>Aliqui RP-22</v>
      </c>
      <c r="K436" t="str">
        <f>INDEX(Product_Table[Category],MATCH(Table35[[#This Row],[ProductID]],Product_Table[ProductID],0))</f>
        <v>Rural</v>
      </c>
      <c r="L436" t="str">
        <f>INDEX(Product_Table[Segment],MATCH(Table35[[#This Row],[ProductID]],Product_Table[ProductID],0))</f>
        <v>Productivity</v>
      </c>
      <c r="M436" s="4">
        <f>INDEX(Product_Table[ManufacturerID],MATCH(Table35[[#This Row],[ProductID]],Product_Table[ProductID],0))</f>
        <v>2</v>
      </c>
      <c r="N436" s="4" t="str">
        <f>INDEX(Manufacturer_Table[Manufacturer Name],MATCH(Table35[[#This Row],[ManufacturerID]],Manufacturer_Table[ManufacturerID],0))</f>
        <v>Aliqui</v>
      </c>
      <c r="O436" s="4" t="str">
        <f>INDEX(Location_Table[State],MATCH(Table35[[#This Row],[Zip]],Location_Table[Zip],0))</f>
        <v>British Columbia</v>
      </c>
    </row>
    <row r="437" spans="1:15" x14ac:dyDescent="0.3">
      <c r="A437">
        <v>761</v>
      </c>
      <c r="B437" s="2">
        <v>42100</v>
      </c>
      <c r="C437" s="2" t="str">
        <f>TEXT(Table35[[#This Row],[Date]],"YYYY")</f>
        <v>2015</v>
      </c>
      <c r="D437" s="2" t="str">
        <f>TEXT(Table35[[#This Row],[Date]],"MMMM")</f>
        <v>April</v>
      </c>
      <c r="E437" s="2" t="str">
        <f>TEXT(Table35[[#This Row],[Date]],"DDDD")</f>
        <v>Monday</v>
      </c>
      <c r="F437" t="s">
        <v>1583</v>
      </c>
      <c r="G437">
        <v>1</v>
      </c>
      <c r="H437" s="3">
        <v>2330.37</v>
      </c>
      <c r="I437" t="s">
        <v>20</v>
      </c>
      <c r="J437" t="str">
        <f>INDEX(Product_Table[Product Name],MATCH(Table35[[#This Row],[ProductID]],Product_Table[ProductID],0))</f>
        <v>Natura RP-49</v>
      </c>
      <c r="K437" t="str">
        <f>INDEX(Product_Table[Category],MATCH(Table35[[#This Row],[ProductID]],Product_Table[ProductID],0))</f>
        <v>Rural</v>
      </c>
      <c r="L437" t="str">
        <f>INDEX(Product_Table[Segment],MATCH(Table35[[#This Row],[ProductID]],Product_Table[ProductID],0))</f>
        <v>Productivity</v>
      </c>
      <c r="M437" s="4">
        <f>INDEX(Product_Table[ManufacturerID],MATCH(Table35[[#This Row],[ProductID]],Product_Table[ProductID],0))</f>
        <v>8</v>
      </c>
      <c r="N437" s="4" t="str">
        <f>INDEX(Manufacturer_Table[Manufacturer Name],MATCH(Table35[[#This Row],[ManufacturerID]],Manufacturer_Table[ManufacturerID],0))</f>
        <v>Natura</v>
      </c>
      <c r="O437" s="4" t="str">
        <f>INDEX(Location_Table[State],MATCH(Table35[[#This Row],[Zip]],Location_Table[Zip],0))</f>
        <v>British Columbia</v>
      </c>
    </row>
    <row r="438" spans="1:15" x14ac:dyDescent="0.3">
      <c r="A438">
        <v>1129</v>
      </c>
      <c r="B438" s="2">
        <v>42124</v>
      </c>
      <c r="C438" s="2" t="str">
        <f>TEXT(Table35[[#This Row],[Date]],"YYYY")</f>
        <v>2015</v>
      </c>
      <c r="D438" s="2" t="str">
        <f>TEXT(Table35[[#This Row],[Date]],"MMMM")</f>
        <v>April</v>
      </c>
      <c r="E438" s="2" t="str">
        <f>TEXT(Table35[[#This Row],[Date]],"DDDD")</f>
        <v>Thursday</v>
      </c>
      <c r="F438" t="s">
        <v>1334</v>
      </c>
      <c r="G438">
        <v>1</v>
      </c>
      <c r="H438" s="3">
        <v>5543.37</v>
      </c>
      <c r="I438" t="s">
        <v>20</v>
      </c>
      <c r="J438" t="str">
        <f>INDEX(Product_Table[Product Name],MATCH(Table35[[#This Row],[ProductID]],Product_Table[ProductID],0))</f>
        <v>Pirum UM-06</v>
      </c>
      <c r="K438" t="str">
        <f>INDEX(Product_Table[Category],MATCH(Table35[[#This Row],[ProductID]],Product_Table[ProductID],0))</f>
        <v>Urban</v>
      </c>
      <c r="L438" t="str">
        <f>INDEX(Product_Table[Segment],MATCH(Table35[[#This Row],[ProductID]],Product_Table[ProductID],0))</f>
        <v>Moderation</v>
      </c>
      <c r="M438" s="4">
        <f>INDEX(Product_Table[ManufacturerID],MATCH(Table35[[#This Row],[ProductID]],Product_Table[ProductID],0))</f>
        <v>10</v>
      </c>
      <c r="N438" s="4" t="str">
        <f>INDEX(Manufacturer_Table[Manufacturer Name],MATCH(Table35[[#This Row],[ManufacturerID]],Manufacturer_Table[ManufacturerID],0))</f>
        <v>Pirum</v>
      </c>
      <c r="O438" s="4" t="str">
        <f>INDEX(Location_Table[State],MATCH(Table35[[#This Row],[Zip]],Location_Table[Zip],0))</f>
        <v>Alberta</v>
      </c>
    </row>
    <row r="439" spans="1:15" x14ac:dyDescent="0.3">
      <c r="A439">
        <v>978</v>
      </c>
      <c r="B439" s="2">
        <v>42124</v>
      </c>
      <c r="C439" s="2" t="str">
        <f>TEXT(Table35[[#This Row],[Date]],"YYYY")</f>
        <v>2015</v>
      </c>
      <c r="D439" s="2" t="str">
        <f>TEXT(Table35[[#This Row],[Date]],"MMMM")</f>
        <v>April</v>
      </c>
      <c r="E439" s="2" t="str">
        <f>TEXT(Table35[[#This Row],[Date]],"DDDD")</f>
        <v>Thursday</v>
      </c>
      <c r="F439" t="s">
        <v>1404</v>
      </c>
      <c r="G439">
        <v>1</v>
      </c>
      <c r="H439" s="3">
        <v>9638.3700000000008</v>
      </c>
      <c r="I439" t="s">
        <v>20</v>
      </c>
      <c r="J439" t="str">
        <f>INDEX(Product_Table[Product Name],MATCH(Table35[[#This Row],[ProductID]],Product_Table[ProductID],0))</f>
        <v>Natura UC-41</v>
      </c>
      <c r="K439" t="str">
        <f>INDEX(Product_Table[Category],MATCH(Table35[[#This Row],[ProductID]],Product_Table[ProductID],0))</f>
        <v>Urban</v>
      </c>
      <c r="L439" t="str">
        <f>INDEX(Product_Table[Segment],MATCH(Table35[[#This Row],[ProductID]],Product_Table[ProductID],0))</f>
        <v>Convenience</v>
      </c>
      <c r="M439" s="4">
        <f>INDEX(Product_Table[ManufacturerID],MATCH(Table35[[#This Row],[ProductID]],Product_Table[ProductID],0))</f>
        <v>8</v>
      </c>
      <c r="N439" s="4" t="str">
        <f>INDEX(Manufacturer_Table[Manufacturer Name],MATCH(Table35[[#This Row],[ManufacturerID]],Manufacturer_Table[ManufacturerID],0))</f>
        <v>Natura</v>
      </c>
      <c r="O439" s="4" t="str">
        <f>INDEX(Location_Table[State],MATCH(Table35[[#This Row],[Zip]],Location_Table[Zip],0))</f>
        <v>Alberta</v>
      </c>
    </row>
    <row r="440" spans="1:15" x14ac:dyDescent="0.3">
      <c r="A440">
        <v>1068</v>
      </c>
      <c r="B440" s="2">
        <v>42124</v>
      </c>
      <c r="C440" s="2" t="str">
        <f>TEXT(Table35[[#This Row],[Date]],"YYYY")</f>
        <v>2015</v>
      </c>
      <c r="D440" s="2" t="str">
        <f>TEXT(Table35[[#This Row],[Date]],"MMMM")</f>
        <v>April</v>
      </c>
      <c r="E440" s="2" t="str">
        <f>TEXT(Table35[[#This Row],[Date]],"DDDD")</f>
        <v>Thursday</v>
      </c>
      <c r="F440" t="s">
        <v>1202</v>
      </c>
      <c r="G440">
        <v>1</v>
      </c>
      <c r="H440" s="3">
        <v>4881.87</v>
      </c>
      <c r="I440" t="s">
        <v>20</v>
      </c>
      <c r="J440" t="str">
        <f>INDEX(Product_Table[Product Name],MATCH(Table35[[#This Row],[ProductID]],Product_Table[ProductID],0))</f>
        <v>Pirum RP-14</v>
      </c>
      <c r="K440" t="str">
        <f>INDEX(Product_Table[Category],MATCH(Table35[[#This Row],[ProductID]],Product_Table[ProductID],0))</f>
        <v>Rural</v>
      </c>
      <c r="L440" t="str">
        <f>INDEX(Product_Table[Segment],MATCH(Table35[[#This Row],[ProductID]],Product_Table[ProductID],0))</f>
        <v>Productivity</v>
      </c>
      <c r="M440" s="4">
        <f>INDEX(Product_Table[ManufacturerID],MATCH(Table35[[#This Row],[ProductID]],Product_Table[ProductID],0))</f>
        <v>10</v>
      </c>
      <c r="N440" s="4" t="str">
        <f>INDEX(Manufacturer_Table[Manufacturer Name],MATCH(Table35[[#This Row],[ManufacturerID]],Manufacturer_Table[ManufacturerID],0))</f>
        <v>Pirum</v>
      </c>
      <c r="O440" s="4" t="str">
        <f>INDEX(Location_Table[State],MATCH(Table35[[#This Row],[Zip]],Location_Table[Zip],0))</f>
        <v>Manitoba</v>
      </c>
    </row>
    <row r="441" spans="1:15" x14ac:dyDescent="0.3">
      <c r="A441">
        <v>2055</v>
      </c>
      <c r="B441" s="2">
        <v>42124</v>
      </c>
      <c r="C441" s="2" t="str">
        <f>TEXT(Table35[[#This Row],[Date]],"YYYY")</f>
        <v>2015</v>
      </c>
      <c r="D441" s="2" t="str">
        <f>TEXT(Table35[[#This Row],[Date]],"MMMM")</f>
        <v>April</v>
      </c>
      <c r="E441" s="2" t="str">
        <f>TEXT(Table35[[#This Row],[Date]],"DDDD")</f>
        <v>Thursday</v>
      </c>
      <c r="F441" t="s">
        <v>1602</v>
      </c>
      <c r="G441">
        <v>1</v>
      </c>
      <c r="H441" s="3">
        <v>7874.37</v>
      </c>
      <c r="I441" t="s">
        <v>20</v>
      </c>
      <c r="J441" t="str">
        <f>INDEX(Product_Table[Product Name],MATCH(Table35[[#This Row],[ProductID]],Product_Table[ProductID],0))</f>
        <v>Currus UE-15</v>
      </c>
      <c r="K441" t="str">
        <f>INDEX(Product_Table[Category],MATCH(Table35[[#This Row],[ProductID]],Product_Table[ProductID],0))</f>
        <v>Urban</v>
      </c>
      <c r="L441" t="str">
        <f>INDEX(Product_Table[Segment],MATCH(Table35[[#This Row],[ProductID]],Product_Table[ProductID],0))</f>
        <v>Extreme</v>
      </c>
      <c r="M441" s="4">
        <f>INDEX(Product_Table[ManufacturerID],MATCH(Table35[[#This Row],[ProductID]],Product_Table[ProductID],0))</f>
        <v>4</v>
      </c>
      <c r="N441" s="4" t="str">
        <f>INDEX(Manufacturer_Table[Manufacturer Name],MATCH(Table35[[#This Row],[ManufacturerID]],Manufacturer_Table[ManufacturerID],0))</f>
        <v>Currus</v>
      </c>
      <c r="O441" s="4" t="str">
        <f>INDEX(Location_Table[State],MATCH(Table35[[#This Row],[Zip]],Location_Table[Zip],0))</f>
        <v>British Columbia</v>
      </c>
    </row>
    <row r="442" spans="1:15" x14ac:dyDescent="0.3">
      <c r="A442">
        <v>17</v>
      </c>
      <c r="B442" s="2">
        <v>42035</v>
      </c>
      <c r="C442" s="2" t="str">
        <f>TEXT(Table35[[#This Row],[Date]],"YYYY")</f>
        <v>2015</v>
      </c>
      <c r="D442" s="2" t="str">
        <f>TEXT(Table35[[#This Row],[Date]],"MMMM")</f>
        <v>January</v>
      </c>
      <c r="E442" s="2" t="str">
        <f>TEXT(Table35[[#This Row],[Date]],"DDDD")</f>
        <v>Saturday</v>
      </c>
      <c r="F442" t="s">
        <v>1393</v>
      </c>
      <c r="G442">
        <v>1</v>
      </c>
      <c r="H442" s="3">
        <v>4832.1000000000004</v>
      </c>
      <c r="I442" t="s">
        <v>20</v>
      </c>
      <c r="J442" t="str">
        <f>INDEX(Product_Table[Product Name],MATCH(Table35[[#This Row],[ProductID]],Product_Table[ProductID],0))</f>
        <v>Abbas MA-17</v>
      </c>
      <c r="K442" t="str">
        <f>INDEX(Product_Table[Category],MATCH(Table35[[#This Row],[ProductID]],Product_Table[ProductID],0))</f>
        <v>Mix</v>
      </c>
      <c r="L442" t="str">
        <f>INDEX(Product_Table[Segment],MATCH(Table35[[#This Row],[ProductID]],Product_Table[ProductID],0))</f>
        <v>All Season</v>
      </c>
      <c r="M442" s="4">
        <f>INDEX(Product_Table[ManufacturerID],MATCH(Table35[[#This Row],[ProductID]],Product_Table[ProductID],0))</f>
        <v>1</v>
      </c>
      <c r="N442" s="4" t="str">
        <f>INDEX(Manufacturer_Table[Manufacturer Name],MATCH(Table35[[#This Row],[ManufacturerID]],Manufacturer_Table[ManufacturerID],0))</f>
        <v>Abbas</v>
      </c>
      <c r="O442" s="4" t="str">
        <f>INDEX(Location_Table[State],MATCH(Table35[[#This Row],[Zip]],Location_Table[Zip],0))</f>
        <v>Alberta</v>
      </c>
    </row>
    <row r="443" spans="1:15" x14ac:dyDescent="0.3">
      <c r="A443">
        <v>1879</v>
      </c>
      <c r="B443" s="2">
        <v>42035</v>
      </c>
      <c r="C443" s="2" t="str">
        <f>TEXT(Table35[[#This Row],[Date]],"YYYY")</f>
        <v>2015</v>
      </c>
      <c r="D443" s="2" t="str">
        <f>TEXT(Table35[[#This Row],[Date]],"MMMM")</f>
        <v>January</v>
      </c>
      <c r="E443" s="2" t="str">
        <f>TEXT(Table35[[#This Row],[Date]],"DDDD")</f>
        <v>Saturday</v>
      </c>
      <c r="F443" t="s">
        <v>1400</v>
      </c>
      <c r="G443">
        <v>1</v>
      </c>
      <c r="H443" s="3">
        <v>11717.37</v>
      </c>
      <c r="I443" t="s">
        <v>20</v>
      </c>
      <c r="J443" t="str">
        <f>INDEX(Product_Table[Product Name],MATCH(Table35[[#This Row],[ProductID]],Product_Table[ProductID],0))</f>
        <v>Leo UM-17</v>
      </c>
      <c r="K443" t="str">
        <f>INDEX(Product_Table[Category],MATCH(Table35[[#This Row],[ProductID]],Product_Table[ProductID],0))</f>
        <v>Urban</v>
      </c>
      <c r="L443" t="str">
        <f>INDEX(Product_Table[Segment],MATCH(Table35[[#This Row],[ProductID]],Product_Table[ProductID],0))</f>
        <v>Moderation</v>
      </c>
      <c r="M443" s="4">
        <f>INDEX(Product_Table[ManufacturerID],MATCH(Table35[[#This Row],[ProductID]],Product_Table[ProductID],0))</f>
        <v>6</v>
      </c>
      <c r="N443" s="4" t="str">
        <f>INDEX(Manufacturer_Table[Manufacturer Name],MATCH(Table35[[#This Row],[ManufacturerID]],Manufacturer_Table[ManufacturerID],0))</f>
        <v>Leo</v>
      </c>
      <c r="O443" s="4" t="str">
        <f>INDEX(Location_Table[State],MATCH(Table35[[#This Row],[Zip]],Location_Table[Zip],0))</f>
        <v>Alberta</v>
      </c>
    </row>
    <row r="444" spans="1:15" x14ac:dyDescent="0.3">
      <c r="A444">
        <v>407</v>
      </c>
      <c r="B444" s="2">
        <v>42036</v>
      </c>
      <c r="C444" s="2" t="str">
        <f>TEXT(Table35[[#This Row],[Date]],"YYYY")</f>
        <v>2015</v>
      </c>
      <c r="D444" s="2" t="str">
        <f>TEXT(Table35[[#This Row],[Date]],"MMMM")</f>
        <v>February</v>
      </c>
      <c r="E444" s="2" t="str">
        <f>TEXT(Table35[[#This Row],[Date]],"DDDD")</f>
        <v>Sunday</v>
      </c>
      <c r="F444" t="s">
        <v>1400</v>
      </c>
      <c r="G444">
        <v>1</v>
      </c>
      <c r="H444" s="3">
        <v>20505.87</v>
      </c>
      <c r="I444" t="s">
        <v>20</v>
      </c>
      <c r="J444" t="str">
        <f>INDEX(Product_Table[Product Name],MATCH(Table35[[#This Row],[ProductID]],Product_Table[ProductID],0))</f>
        <v>Maximus UM-12</v>
      </c>
      <c r="K444" t="str">
        <f>INDEX(Product_Table[Category],MATCH(Table35[[#This Row],[ProductID]],Product_Table[ProductID],0))</f>
        <v>Urban</v>
      </c>
      <c r="L444" t="str">
        <f>INDEX(Product_Table[Segment],MATCH(Table35[[#This Row],[ProductID]],Product_Table[ProductID],0))</f>
        <v>Moderation</v>
      </c>
      <c r="M444" s="4">
        <f>INDEX(Product_Table[ManufacturerID],MATCH(Table35[[#This Row],[ProductID]],Product_Table[ProductID],0))</f>
        <v>7</v>
      </c>
      <c r="N444" s="4" t="str">
        <f>INDEX(Manufacturer_Table[Manufacturer Name],MATCH(Table35[[#This Row],[ManufacturerID]],Manufacturer_Table[ManufacturerID],0))</f>
        <v>VanArsdel</v>
      </c>
      <c r="O444" s="4" t="str">
        <f>INDEX(Location_Table[State],MATCH(Table35[[#This Row],[Zip]],Location_Table[Zip],0))</f>
        <v>Alberta</v>
      </c>
    </row>
    <row r="445" spans="1:15" x14ac:dyDescent="0.3">
      <c r="A445">
        <v>1129</v>
      </c>
      <c r="B445" s="2">
        <v>42036</v>
      </c>
      <c r="C445" s="2" t="str">
        <f>TEXT(Table35[[#This Row],[Date]],"YYYY")</f>
        <v>2015</v>
      </c>
      <c r="D445" s="2" t="str">
        <f>TEXT(Table35[[#This Row],[Date]],"MMMM")</f>
        <v>February</v>
      </c>
      <c r="E445" s="2" t="str">
        <f>TEXT(Table35[[#This Row],[Date]],"DDDD")</f>
        <v>Sunday</v>
      </c>
      <c r="F445" t="s">
        <v>1346</v>
      </c>
      <c r="G445">
        <v>1</v>
      </c>
      <c r="H445" s="3">
        <v>5543.37</v>
      </c>
      <c r="I445" t="s">
        <v>20</v>
      </c>
      <c r="J445" t="str">
        <f>INDEX(Product_Table[Product Name],MATCH(Table35[[#This Row],[ProductID]],Product_Table[ProductID],0))</f>
        <v>Pirum UM-06</v>
      </c>
      <c r="K445" t="str">
        <f>INDEX(Product_Table[Category],MATCH(Table35[[#This Row],[ProductID]],Product_Table[ProductID],0))</f>
        <v>Urban</v>
      </c>
      <c r="L445" t="str">
        <f>INDEX(Product_Table[Segment],MATCH(Table35[[#This Row],[ProductID]],Product_Table[ProductID],0))</f>
        <v>Moderation</v>
      </c>
      <c r="M445" s="4">
        <f>INDEX(Product_Table[ManufacturerID],MATCH(Table35[[#This Row],[ProductID]],Product_Table[ProductID],0))</f>
        <v>10</v>
      </c>
      <c r="N445" s="4" t="str">
        <f>INDEX(Manufacturer_Table[Manufacturer Name],MATCH(Table35[[#This Row],[ManufacturerID]],Manufacturer_Table[ManufacturerID],0))</f>
        <v>Pirum</v>
      </c>
      <c r="O445" s="4" t="str">
        <f>INDEX(Location_Table[State],MATCH(Table35[[#This Row],[Zip]],Location_Table[Zip],0))</f>
        <v>Alberta</v>
      </c>
    </row>
    <row r="446" spans="1:15" x14ac:dyDescent="0.3">
      <c r="A446">
        <v>1182</v>
      </c>
      <c r="B446" s="2">
        <v>42036</v>
      </c>
      <c r="C446" s="2" t="str">
        <f>TEXT(Table35[[#This Row],[Date]],"YYYY")</f>
        <v>2015</v>
      </c>
      <c r="D446" s="2" t="str">
        <f>TEXT(Table35[[#This Row],[Date]],"MMMM")</f>
        <v>February</v>
      </c>
      <c r="E446" s="2" t="str">
        <f>TEXT(Table35[[#This Row],[Date]],"DDDD")</f>
        <v>Sunday</v>
      </c>
      <c r="F446" t="s">
        <v>1400</v>
      </c>
      <c r="G446">
        <v>1</v>
      </c>
      <c r="H446" s="3">
        <v>2519.37</v>
      </c>
      <c r="I446" t="s">
        <v>20</v>
      </c>
      <c r="J446" t="str">
        <f>INDEX(Product_Table[Product Name],MATCH(Table35[[#This Row],[ProductID]],Product_Table[ProductID],0))</f>
        <v>Pirum UE-18</v>
      </c>
      <c r="K446" t="str">
        <f>INDEX(Product_Table[Category],MATCH(Table35[[#This Row],[ProductID]],Product_Table[ProductID],0))</f>
        <v>Urban</v>
      </c>
      <c r="L446" t="str">
        <f>INDEX(Product_Table[Segment],MATCH(Table35[[#This Row],[ProductID]],Product_Table[ProductID],0))</f>
        <v>Extreme</v>
      </c>
      <c r="M446" s="4">
        <f>INDEX(Product_Table[ManufacturerID],MATCH(Table35[[#This Row],[ProductID]],Product_Table[ProductID],0))</f>
        <v>10</v>
      </c>
      <c r="N446" s="4" t="str">
        <f>INDEX(Manufacturer_Table[Manufacturer Name],MATCH(Table35[[#This Row],[ManufacturerID]],Manufacturer_Table[ManufacturerID],0))</f>
        <v>Pirum</v>
      </c>
      <c r="O446" s="4" t="str">
        <f>INDEX(Location_Table[State],MATCH(Table35[[#This Row],[Zip]],Location_Table[Zip],0))</f>
        <v>Alberta</v>
      </c>
    </row>
    <row r="447" spans="1:15" x14ac:dyDescent="0.3">
      <c r="A447">
        <v>1391</v>
      </c>
      <c r="B447" s="2">
        <v>42051</v>
      </c>
      <c r="C447" s="2" t="str">
        <f>TEXT(Table35[[#This Row],[Date]],"YYYY")</f>
        <v>2015</v>
      </c>
      <c r="D447" s="2" t="str">
        <f>TEXT(Table35[[#This Row],[Date]],"MMMM")</f>
        <v>February</v>
      </c>
      <c r="E447" s="2" t="str">
        <f>TEXT(Table35[[#This Row],[Date]],"DDDD")</f>
        <v>Monday</v>
      </c>
      <c r="F447" t="s">
        <v>1409</v>
      </c>
      <c r="G447">
        <v>1</v>
      </c>
      <c r="H447" s="3">
        <v>2077.7399999999998</v>
      </c>
      <c r="I447" t="s">
        <v>20</v>
      </c>
      <c r="J447" t="str">
        <f>INDEX(Product_Table[Product Name],MATCH(Table35[[#This Row],[ProductID]],Product_Table[ProductID],0))</f>
        <v>Quibus RP-83</v>
      </c>
      <c r="K447" t="str">
        <f>INDEX(Product_Table[Category],MATCH(Table35[[#This Row],[ProductID]],Product_Table[ProductID],0))</f>
        <v>Rural</v>
      </c>
      <c r="L447" t="str">
        <f>INDEX(Product_Table[Segment],MATCH(Table35[[#This Row],[ProductID]],Product_Table[ProductID],0))</f>
        <v>Productivity</v>
      </c>
      <c r="M447" s="4">
        <f>INDEX(Product_Table[ManufacturerID],MATCH(Table35[[#This Row],[ProductID]],Product_Table[ProductID],0))</f>
        <v>12</v>
      </c>
      <c r="N447" s="4" t="str">
        <f>INDEX(Manufacturer_Table[Manufacturer Name],MATCH(Table35[[#This Row],[ManufacturerID]],Manufacturer_Table[ManufacturerID],0))</f>
        <v>Quibus</v>
      </c>
      <c r="O447" s="4" t="str">
        <f>INDEX(Location_Table[State],MATCH(Table35[[#This Row],[Zip]],Location_Table[Zip],0))</f>
        <v>Alberta</v>
      </c>
    </row>
    <row r="448" spans="1:15" x14ac:dyDescent="0.3">
      <c r="A448">
        <v>781</v>
      </c>
      <c r="B448" s="2">
        <v>42051</v>
      </c>
      <c r="C448" s="2" t="str">
        <f>TEXT(Table35[[#This Row],[Date]],"YYYY")</f>
        <v>2015</v>
      </c>
      <c r="D448" s="2" t="str">
        <f>TEXT(Table35[[#This Row],[Date]],"MMMM")</f>
        <v>February</v>
      </c>
      <c r="E448" s="2" t="str">
        <f>TEXT(Table35[[#This Row],[Date]],"DDDD")</f>
        <v>Monday</v>
      </c>
      <c r="F448" t="s">
        <v>1333</v>
      </c>
      <c r="G448">
        <v>1</v>
      </c>
      <c r="H448" s="3">
        <v>1271.97</v>
      </c>
      <c r="I448" t="s">
        <v>20</v>
      </c>
      <c r="J448" t="str">
        <f>INDEX(Product_Table[Product Name],MATCH(Table35[[#This Row],[ProductID]],Product_Table[ProductID],0))</f>
        <v>Natura RP-69</v>
      </c>
      <c r="K448" t="str">
        <f>INDEX(Product_Table[Category],MATCH(Table35[[#This Row],[ProductID]],Product_Table[ProductID],0))</f>
        <v>Rural</v>
      </c>
      <c r="L448" t="str">
        <f>INDEX(Product_Table[Segment],MATCH(Table35[[#This Row],[ProductID]],Product_Table[ProductID],0))</f>
        <v>Productivity</v>
      </c>
      <c r="M448" s="4">
        <f>INDEX(Product_Table[ManufacturerID],MATCH(Table35[[#This Row],[ProductID]],Product_Table[ProductID],0))</f>
        <v>8</v>
      </c>
      <c r="N448" s="4" t="str">
        <f>INDEX(Manufacturer_Table[Manufacturer Name],MATCH(Table35[[#This Row],[ManufacturerID]],Manufacturer_Table[ManufacturerID],0))</f>
        <v>Natura</v>
      </c>
      <c r="O448" s="4" t="str">
        <f>INDEX(Location_Table[State],MATCH(Table35[[#This Row],[Zip]],Location_Table[Zip],0))</f>
        <v>Alberta</v>
      </c>
    </row>
    <row r="449" spans="1:15" x14ac:dyDescent="0.3">
      <c r="A449">
        <v>782</v>
      </c>
      <c r="B449" s="2">
        <v>42051</v>
      </c>
      <c r="C449" s="2" t="str">
        <f>TEXT(Table35[[#This Row],[Date]],"YYYY")</f>
        <v>2015</v>
      </c>
      <c r="D449" s="2" t="str">
        <f>TEXT(Table35[[#This Row],[Date]],"MMMM")</f>
        <v>February</v>
      </c>
      <c r="E449" s="2" t="str">
        <f>TEXT(Table35[[#This Row],[Date]],"DDDD")</f>
        <v>Monday</v>
      </c>
      <c r="F449" t="s">
        <v>1333</v>
      </c>
      <c r="G449">
        <v>1</v>
      </c>
      <c r="H449" s="3">
        <v>1271.97</v>
      </c>
      <c r="I449" t="s">
        <v>20</v>
      </c>
      <c r="J449" t="str">
        <f>INDEX(Product_Table[Product Name],MATCH(Table35[[#This Row],[ProductID]],Product_Table[ProductID],0))</f>
        <v>Natura RP-70</v>
      </c>
      <c r="K449" t="str">
        <f>INDEX(Product_Table[Category],MATCH(Table35[[#This Row],[ProductID]],Product_Table[ProductID],0))</f>
        <v>Rural</v>
      </c>
      <c r="L449" t="str">
        <f>INDEX(Product_Table[Segment],MATCH(Table35[[#This Row],[ProductID]],Product_Table[ProductID],0))</f>
        <v>Productivity</v>
      </c>
      <c r="M449" s="4">
        <f>INDEX(Product_Table[ManufacturerID],MATCH(Table35[[#This Row],[ProductID]],Product_Table[ProductID],0))</f>
        <v>8</v>
      </c>
      <c r="N449" s="4" t="str">
        <f>INDEX(Manufacturer_Table[Manufacturer Name],MATCH(Table35[[#This Row],[ManufacturerID]],Manufacturer_Table[ManufacturerID],0))</f>
        <v>Natura</v>
      </c>
      <c r="O449" s="4" t="str">
        <f>INDEX(Location_Table[State],MATCH(Table35[[#This Row],[Zip]],Location_Table[Zip],0))</f>
        <v>Alberta</v>
      </c>
    </row>
    <row r="450" spans="1:15" x14ac:dyDescent="0.3">
      <c r="A450">
        <v>1392</v>
      </c>
      <c r="B450" s="2">
        <v>42051</v>
      </c>
      <c r="C450" s="2" t="str">
        <f>TEXT(Table35[[#This Row],[Date]],"YYYY")</f>
        <v>2015</v>
      </c>
      <c r="D450" s="2" t="str">
        <f>TEXT(Table35[[#This Row],[Date]],"MMMM")</f>
        <v>February</v>
      </c>
      <c r="E450" s="2" t="str">
        <f>TEXT(Table35[[#This Row],[Date]],"DDDD")</f>
        <v>Monday</v>
      </c>
      <c r="F450" t="s">
        <v>1409</v>
      </c>
      <c r="G450">
        <v>1</v>
      </c>
      <c r="H450" s="3">
        <v>2077.7399999999998</v>
      </c>
      <c r="I450" t="s">
        <v>20</v>
      </c>
      <c r="J450" t="str">
        <f>INDEX(Product_Table[Product Name],MATCH(Table35[[#This Row],[ProductID]],Product_Table[ProductID],0))</f>
        <v>Quibus RP-84</v>
      </c>
      <c r="K450" t="str">
        <f>INDEX(Product_Table[Category],MATCH(Table35[[#This Row],[ProductID]],Product_Table[ProductID],0))</f>
        <v>Rural</v>
      </c>
      <c r="L450" t="str">
        <f>INDEX(Product_Table[Segment],MATCH(Table35[[#This Row],[ProductID]],Product_Table[ProductID],0))</f>
        <v>Productivity</v>
      </c>
      <c r="M450" s="4">
        <f>INDEX(Product_Table[ManufacturerID],MATCH(Table35[[#This Row],[ProductID]],Product_Table[ProductID],0))</f>
        <v>12</v>
      </c>
      <c r="N450" s="4" t="str">
        <f>INDEX(Manufacturer_Table[Manufacturer Name],MATCH(Table35[[#This Row],[ManufacturerID]],Manufacturer_Table[ManufacturerID],0))</f>
        <v>Quibus</v>
      </c>
      <c r="O450" s="4" t="str">
        <f>INDEX(Location_Table[State],MATCH(Table35[[#This Row],[Zip]],Location_Table[Zip],0))</f>
        <v>Alberta</v>
      </c>
    </row>
    <row r="451" spans="1:15" x14ac:dyDescent="0.3">
      <c r="A451">
        <v>907</v>
      </c>
      <c r="B451" s="2">
        <v>42040</v>
      </c>
      <c r="C451" s="2" t="str">
        <f>TEXT(Table35[[#This Row],[Date]],"YYYY")</f>
        <v>2015</v>
      </c>
      <c r="D451" s="2" t="str">
        <f>TEXT(Table35[[#This Row],[Date]],"MMMM")</f>
        <v>February</v>
      </c>
      <c r="E451" s="2" t="str">
        <f>TEXT(Table35[[#This Row],[Date]],"DDDD")</f>
        <v>Thursday</v>
      </c>
      <c r="F451" t="s">
        <v>1554</v>
      </c>
      <c r="G451">
        <v>1</v>
      </c>
      <c r="H451" s="3">
        <v>7307.37</v>
      </c>
      <c r="I451" t="s">
        <v>20</v>
      </c>
      <c r="J451" t="str">
        <f>INDEX(Product_Table[Product Name],MATCH(Table35[[#This Row],[ProductID]],Product_Table[ProductID],0))</f>
        <v>Natura UE-16</v>
      </c>
      <c r="K451" t="str">
        <f>INDEX(Product_Table[Category],MATCH(Table35[[#This Row],[ProductID]],Product_Table[ProductID],0))</f>
        <v>Urban</v>
      </c>
      <c r="L451" t="str">
        <f>INDEX(Product_Table[Segment],MATCH(Table35[[#This Row],[ProductID]],Product_Table[ProductID],0))</f>
        <v>Extreme</v>
      </c>
      <c r="M451" s="4">
        <f>INDEX(Product_Table[ManufacturerID],MATCH(Table35[[#This Row],[ProductID]],Product_Table[ProductID],0))</f>
        <v>8</v>
      </c>
      <c r="N451" s="4" t="str">
        <f>INDEX(Manufacturer_Table[Manufacturer Name],MATCH(Table35[[#This Row],[ManufacturerID]],Manufacturer_Table[ManufacturerID],0))</f>
        <v>Natura</v>
      </c>
      <c r="O451" s="4" t="str">
        <f>INDEX(Location_Table[State],MATCH(Table35[[#This Row],[Zip]],Location_Table[Zip],0))</f>
        <v>British Columbia</v>
      </c>
    </row>
    <row r="452" spans="1:15" x14ac:dyDescent="0.3">
      <c r="A452">
        <v>2332</v>
      </c>
      <c r="B452" s="2">
        <v>42051</v>
      </c>
      <c r="C452" s="2" t="str">
        <f>TEXT(Table35[[#This Row],[Date]],"YYYY")</f>
        <v>2015</v>
      </c>
      <c r="D452" s="2" t="str">
        <f>TEXT(Table35[[#This Row],[Date]],"MMMM")</f>
        <v>February</v>
      </c>
      <c r="E452" s="2" t="str">
        <f>TEXT(Table35[[#This Row],[Date]],"DDDD")</f>
        <v>Monday</v>
      </c>
      <c r="F452" t="s">
        <v>1385</v>
      </c>
      <c r="G452">
        <v>1</v>
      </c>
      <c r="H452" s="3">
        <v>6293.7</v>
      </c>
      <c r="I452" t="s">
        <v>20</v>
      </c>
      <c r="J452" t="str">
        <f>INDEX(Product_Table[Product Name],MATCH(Table35[[#This Row],[ProductID]],Product_Table[ProductID],0))</f>
        <v>Aliqui UE-06</v>
      </c>
      <c r="K452" t="str">
        <f>INDEX(Product_Table[Category],MATCH(Table35[[#This Row],[ProductID]],Product_Table[ProductID],0))</f>
        <v>Urban</v>
      </c>
      <c r="L452" t="str">
        <f>INDEX(Product_Table[Segment],MATCH(Table35[[#This Row],[ProductID]],Product_Table[ProductID],0))</f>
        <v>Extreme</v>
      </c>
      <c r="M452" s="4">
        <f>INDEX(Product_Table[ManufacturerID],MATCH(Table35[[#This Row],[ProductID]],Product_Table[ProductID],0))</f>
        <v>2</v>
      </c>
      <c r="N452" s="4" t="str">
        <f>INDEX(Manufacturer_Table[Manufacturer Name],MATCH(Table35[[#This Row],[ManufacturerID]],Manufacturer_Table[ManufacturerID],0))</f>
        <v>Aliqui</v>
      </c>
      <c r="O452" s="4" t="str">
        <f>INDEX(Location_Table[State],MATCH(Table35[[#This Row],[Zip]],Location_Table[Zip],0))</f>
        <v>Alberta</v>
      </c>
    </row>
    <row r="453" spans="1:15" x14ac:dyDescent="0.3">
      <c r="A453">
        <v>491</v>
      </c>
      <c r="B453" s="2">
        <v>42052</v>
      </c>
      <c r="C453" s="2" t="str">
        <f>TEXT(Table35[[#This Row],[Date]],"YYYY")</f>
        <v>2015</v>
      </c>
      <c r="D453" s="2" t="str">
        <f>TEXT(Table35[[#This Row],[Date]],"MMMM")</f>
        <v>February</v>
      </c>
      <c r="E453" s="2" t="str">
        <f>TEXT(Table35[[#This Row],[Date]],"DDDD")</f>
        <v>Tuesday</v>
      </c>
      <c r="F453" t="s">
        <v>1411</v>
      </c>
      <c r="G453">
        <v>1</v>
      </c>
      <c r="H453" s="3">
        <v>11339.37</v>
      </c>
      <c r="I453" t="s">
        <v>20</v>
      </c>
      <c r="J453" t="str">
        <f>INDEX(Product_Table[Product Name],MATCH(Table35[[#This Row],[ProductID]],Product_Table[ProductID],0))</f>
        <v>Maximus UM-96</v>
      </c>
      <c r="K453" t="str">
        <f>INDEX(Product_Table[Category],MATCH(Table35[[#This Row],[ProductID]],Product_Table[ProductID],0))</f>
        <v>Urban</v>
      </c>
      <c r="L453" t="str">
        <f>INDEX(Product_Table[Segment],MATCH(Table35[[#This Row],[ProductID]],Product_Table[ProductID],0))</f>
        <v>Moderation</v>
      </c>
      <c r="M453" s="4">
        <f>INDEX(Product_Table[ManufacturerID],MATCH(Table35[[#This Row],[ProductID]],Product_Table[ProductID],0))</f>
        <v>7</v>
      </c>
      <c r="N453" s="4" t="str">
        <f>INDEX(Manufacturer_Table[Manufacturer Name],MATCH(Table35[[#This Row],[ManufacturerID]],Manufacturer_Table[ManufacturerID],0))</f>
        <v>VanArsdel</v>
      </c>
      <c r="O453" s="4" t="str">
        <f>INDEX(Location_Table[State],MATCH(Table35[[#This Row],[Zip]],Location_Table[Zip],0))</f>
        <v>Alberta</v>
      </c>
    </row>
    <row r="454" spans="1:15" x14ac:dyDescent="0.3">
      <c r="A454">
        <v>981</v>
      </c>
      <c r="B454" s="2">
        <v>42052</v>
      </c>
      <c r="C454" s="2" t="str">
        <f>TEXT(Table35[[#This Row],[Date]],"YYYY")</f>
        <v>2015</v>
      </c>
      <c r="D454" s="2" t="str">
        <f>TEXT(Table35[[#This Row],[Date]],"MMMM")</f>
        <v>February</v>
      </c>
      <c r="E454" s="2" t="str">
        <f>TEXT(Table35[[#This Row],[Date]],"DDDD")</f>
        <v>Tuesday</v>
      </c>
      <c r="F454" t="s">
        <v>1384</v>
      </c>
      <c r="G454">
        <v>1</v>
      </c>
      <c r="H454" s="3">
        <v>2141.37</v>
      </c>
      <c r="I454" t="s">
        <v>20</v>
      </c>
      <c r="J454" t="str">
        <f>INDEX(Product_Table[Product Name],MATCH(Table35[[#This Row],[ProductID]],Product_Table[ProductID],0))</f>
        <v>Natura UC-44</v>
      </c>
      <c r="K454" t="str">
        <f>INDEX(Product_Table[Category],MATCH(Table35[[#This Row],[ProductID]],Product_Table[ProductID],0))</f>
        <v>Urban</v>
      </c>
      <c r="L454" t="str">
        <f>INDEX(Product_Table[Segment],MATCH(Table35[[#This Row],[ProductID]],Product_Table[ProductID],0))</f>
        <v>Convenience</v>
      </c>
      <c r="M454" s="4">
        <f>INDEX(Product_Table[ManufacturerID],MATCH(Table35[[#This Row],[ProductID]],Product_Table[ProductID],0))</f>
        <v>8</v>
      </c>
      <c r="N454" s="4" t="str">
        <f>INDEX(Manufacturer_Table[Manufacturer Name],MATCH(Table35[[#This Row],[ManufacturerID]],Manufacturer_Table[ManufacturerID],0))</f>
        <v>Natura</v>
      </c>
      <c r="O454" s="4" t="str">
        <f>INDEX(Location_Table[State],MATCH(Table35[[#This Row],[Zip]],Location_Table[Zip],0))</f>
        <v>Alberta</v>
      </c>
    </row>
    <row r="455" spans="1:15" x14ac:dyDescent="0.3">
      <c r="A455">
        <v>548</v>
      </c>
      <c r="B455" s="2">
        <v>42052</v>
      </c>
      <c r="C455" s="2" t="str">
        <f>TEXT(Table35[[#This Row],[Date]],"YYYY")</f>
        <v>2015</v>
      </c>
      <c r="D455" s="2" t="str">
        <f>TEXT(Table35[[#This Row],[Date]],"MMMM")</f>
        <v>February</v>
      </c>
      <c r="E455" s="2" t="str">
        <f>TEXT(Table35[[#This Row],[Date]],"DDDD")</f>
        <v>Tuesday</v>
      </c>
      <c r="F455" t="s">
        <v>1404</v>
      </c>
      <c r="G455">
        <v>1</v>
      </c>
      <c r="H455" s="3">
        <v>6236.37</v>
      </c>
      <c r="I455" t="s">
        <v>20</v>
      </c>
      <c r="J455" t="str">
        <f>INDEX(Product_Table[Product Name],MATCH(Table35[[#This Row],[ProductID]],Product_Table[ProductID],0))</f>
        <v>Maximus UC-13</v>
      </c>
      <c r="K455" t="str">
        <f>INDEX(Product_Table[Category],MATCH(Table35[[#This Row],[ProductID]],Product_Table[ProductID],0))</f>
        <v>Urban</v>
      </c>
      <c r="L455" t="str">
        <f>INDEX(Product_Table[Segment],MATCH(Table35[[#This Row],[ProductID]],Product_Table[ProductID],0))</f>
        <v>Convenience</v>
      </c>
      <c r="M455" s="4">
        <f>INDEX(Product_Table[ManufacturerID],MATCH(Table35[[#This Row],[ProductID]],Product_Table[ProductID],0))</f>
        <v>7</v>
      </c>
      <c r="N455" s="4" t="str">
        <f>INDEX(Manufacturer_Table[Manufacturer Name],MATCH(Table35[[#This Row],[ManufacturerID]],Manufacturer_Table[ManufacturerID],0))</f>
        <v>VanArsdel</v>
      </c>
      <c r="O455" s="4" t="str">
        <f>INDEX(Location_Table[State],MATCH(Table35[[#This Row],[Zip]],Location_Table[Zip],0))</f>
        <v>Alberta</v>
      </c>
    </row>
    <row r="456" spans="1:15" x14ac:dyDescent="0.3">
      <c r="A456">
        <v>659</v>
      </c>
      <c r="B456" s="2">
        <v>42053</v>
      </c>
      <c r="C456" s="2" t="str">
        <f>TEXT(Table35[[#This Row],[Date]],"YYYY")</f>
        <v>2015</v>
      </c>
      <c r="D456" s="2" t="str">
        <f>TEXT(Table35[[#This Row],[Date]],"MMMM")</f>
        <v>February</v>
      </c>
      <c r="E456" s="2" t="str">
        <f>TEXT(Table35[[#This Row],[Date]],"DDDD")</f>
        <v>Wednesday</v>
      </c>
      <c r="F456" t="s">
        <v>1576</v>
      </c>
      <c r="G456">
        <v>1</v>
      </c>
      <c r="H456" s="3">
        <v>17639.37</v>
      </c>
      <c r="I456" t="s">
        <v>20</v>
      </c>
      <c r="J456" t="str">
        <f>INDEX(Product_Table[Product Name],MATCH(Table35[[#This Row],[ProductID]],Product_Table[ProductID],0))</f>
        <v>Maximus UC-24</v>
      </c>
      <c r="K456" t="str">
        <f>INDEX(Product_Table[Category],MATCH(Table35[[#This Row],[ProductID]],Product_Table[ProductID],0))</f>
        <v>Urban</v>
      </c>
      <c r="L456" t="str">
        <f>INDEX(Product_Table[Segment],MATCH(Table35[[#This Row],[ProductID]],Product_Table[ProductID],0))</f>
        <v>Convenience</v>
      </c>
      <c r="M456" s="4">
        <f>INDEX(Product_Table[ManufacturerID],MATCH(Table35[[#This Row],[ProductID]],Product_Table[ProductID],0))</f>
        <v>7</v>
      </c>
      <c r="N456" s="4" t="str">
        <f>INDEX(Manufacturer_Table[Manufacturer Name],MATCH(Table35[[#This Row],[ManufacturerID]],Manufacturer_Table[ManufacturerID],0))</f>
        <v>VanArsdel</v>
      </c>
      <c r="O456" s="4" t="str">
        <f>INDEX(Location_Table[State],MATCH(Table35[[#This Row],[Zip]],Location_Table[Zip],0))</f>
        <v>British Columbia</v>
      </c>
    </row>
    <row r="457" spans="1:15" x14ac:dyDescent="0.3">
      <c r="A457">
        <v>1703</v>
      </c>
      <c r="B457" s="2">
        <v>42053</v>
      </c>
      <c r="C457" s="2" t="str">
        <f>TEXT(Table35[[#This Row],[Date]],"YYYY")</f>
        <v>2015</v>
      </c>
      <c r="D457" s="2" t="str">
        <f>TEXT(Table35[[#This Row],[Date]],"MMMM")</f>
        <v>February</v>
      </c>
      <c r="E457" s="2" t="str">
        <f>TEXT(Table35[[#This Row],[Date]],"DDDD")</f>
        <v>Wednesday</v>
      </c>
      <c r="F457" t="s">
        <v>1554</v>
      </c>
      <c r="G457">
        <v>1</v>
      </c>
      <c r="H457" s="3">
        <v>1290.8699999999999</v>
      </c>
      <c r="I457" t="s">
        <v>20</v>
      </c>
      <c r="J457" t="str">
        <f>INDEX(Product_Table[Product Name],MATCH(Table35[[#This Row],[ProductID]],Product_Table[ProductID],0))</f>
        <v>Salvus YY-14</v>
      </c>
      <c r="K457" t="str">
        <f>INDEX(Product_Table[Category],MATCH(Table35[[#This Row],[ProductID]],Product_Table[ProductID],0))</f>
        <v>Youth</v>
      </c>
      <c r="L457" t="str">
        <f>INDEX(Product_Table[Segment],MATCH(Table35[[#This Row],[ProductID]],Product_Table[ProductID],0))</f>
        <v>Youth</v>
      </c>
      <c r="M457" s="4">
        <f>INDEX(Product_Table[ManufacturerID],MATCH(Table35[[#This Row],[ProductID]],Product_Table[ProductID],0))</f>
        <v>13</v>
      </c>
      <c r="N457" s="4" t="str">
        <f>INDEX(Manufacturer_Table[Manufacturer Name],MATCH(Table35[[#This Row],[ManufacturerID]],Manufacturer_Table[ManufacturerID],0))</f>
        <v>Salvus</v>
      </c>
      <c r="O457" s="4" t="str">
        <f>INDEX(Location_Table[State],MATCH(Table35[[#This Row],[Zip]],Location_Table[Zip],0))</f>
        <v>British Columbia</v>
      </c>
    </row>
    <row r="458" spans="1:15" x14ac:dyDescent="0.3">
      <c r="A458">
        <v>433</v>
      </c>
      <c r="B458" s="2">
        <v>42055</v>
      </c>
      <c r="C458" s="2" t="str">
        <f>TEXT(Table35[[#This Row],[Date]],"YYYY")</f>
        <v>2015</v>
      </c>
      <c r="D458" s="2" t="str">
        <f>TEXT(Table35[[#This Row],[Date]],"MMMM")</f>
        <v>February</v>
      </c>
      <c r="E458" s="2" t="str">
        <f>TEXT(Table35[[#This Row],[Date]],"DDDD")</f>
        <v>Friday</v>
      </c>
      <c r="F458" t="s">
        <v>1352</v>
      </c>
      <c r="G458">
        <v>1</v>
      </c>
      <c r="H458" s="3">
        <v>11969.37</v>
      </c>
      <c r="I458" t="s">
        <v>20</v>
      </c>
      <c r="J458" t="str">
        <f>INDEX(Product_Table[Product Name],MATCH(Table35[[#This Row],[ProductID]],Product_Table[ProductID],0))</f>
        <v>Maximus UM-38</v>
      </c>
      <c r="K458" t="str">
        <f>INDEX(Product_Table[Category],MATCH(Table35[[#This Row],[ProductID]],Product_Table[ProductID],0))</f>
        <v>Urban</v>
      </c>
      <c r="L458" t="str">
        <f>INDEX(Product_Table[Segment],MATCH(Table35[[#This Row],[ProductID]],Product_Table[ProductID],0))</f>
        <v>Moderation</v>
      </c>
      <c r="M458" s="4">
        <f>INDEX(Product_Table[ManufacturerID],MATCH(Table35[[#This Row],[ProductID]],Product_Table[ProductID],0))</f>
        <v>7</v>
      </c>
      <c r="N458" s="4" t="str">
        <f>INDEX(Manufacturer_Table[Manufacturer Name],MATCH(Table35[[#This Row],[ManufacturerID]],Manufacturer_Table[ManufacturerID],0))</f>
        <v>VanArsdel</v>
      </c>
      <c r="O458" s="4" t="str">
        <f>INDEX(Location_Table[State],MATCH(Table35[[#This Row],[Zip]],Location_Table[Zip],0))</f>
        <v>Alberta</v>
      </c>
    </row>
    <row r="459" spans="1:15" x14ac:dyDescent="0.3">
      <c r="A459">
        <v>1183</v>
      </c>
      <c r="B459" s="2">
        <v>42094</v>
      </c>
      <c r="C459" s="2" t="str">
        <f>TEXT(Table35[[#This Row],[Date]],"YYYY")</f>
        <v>2015</v>
      </c>
      <c r="D459" s="2" t="str">
        <f>TEXT(Table35[[#This Row],[Date]],"MMMM")</f>
        <v>March</v>
      </c>
      <c r="E459" s="2" t="str">
        <f>TEXT(Table35[[#This Row],[Date]],"DDDD")</f>
        <v>Tuesday</v>
      </c>
      <c r="F459" t="s">
        <v>1400</v>
      </c>
      <c r="G459">
        <v>1</v>
      </c>
      <c r="H459" s="3">
        <v>7433.37</v>
      </c>
      <c r="I459" t="s">
        <v>20</v>
      </c>
      <c r="J459" t="str">
        <f>INDEX(Product_Table[Product Name],MATCH(Table35[[#This Row],[ProductID]],Product_Table[ProductID],0))</f>
        <v>Pirum UE-19</v>
      </c>
      <c r="K459" t="str">
        <f>INDEX(Product_Table[Category],MATCH(Table35[[#This Row],[ProductID]],Product_Table[ProductID],0))</f>
        <v>Urban</v>
      </c>
      <c r="L459" t="str">
        <f>INDEX(Product_Table[Segment],MATCH(Table35[[#This Row],[ProductID]],Product_Table[ProductID],0))</f>
        <v>Extreme</v>
      </c>
      <c r="M459" s="4">
        <f>INDEX(Product_Table[ManufacturerID],MATCH(Table35[[#This Row],[ProductID]],Product_Table[ProductID],0))</f>
        <v>10</v>
      </c>
      <c r="N459" s="4" t="str">
        <f>INDEX(Manufacturer_Table[Manufacturer Name],MATCH(Table35[[#This Row],[ManufacturerID]],Manufacturer_Table[ManufacturerID],0))</f>
        <v>Pirum</v>
      </c>
      <c r="O459" s="4" t="str">
        <f>INDEX(Location_Table[State],MATCH(Table35[[#This Row],[Zip]],Location_Table[Zip],0))</f>
        <v>Alberta</v>
      </c>
    </row>
    <row r="460" spans="1:15" x14ac:dyDescent="0.3">
      <c r="A460">
        <v>407</v>
      </c>
      <c r="B460" s="2">
        <v>42179</v>
      </c>
      <c r="C460" s="2" t="str">
        <f>TEXT(Table35[[#This Row],[Date]],"YYYY")</f>
        <v>2015</v>
      </c>
      <c r="D460" s="2" t="str">
        <f>TEXT(Table35[[#This Row],[Date]],"MMMM")</f>
        <v>June</v>
      </c>
      <c r="E460" s="2" t="str">
        <f>TEXT(Table35[[#This Row],[Date]],"DDDD")</f>
        <v>Wednesday</v>
      </c>
      <c r="F460" t="s">
        <v>1327</v>
      </c>
      <c r="G460">
        <v>1</v>
      </c>
      <c r="H460" s="3">
        <v>20505.87</v>
      </c>
      <c r="I460" t="s">
        <v>20</v>
      </c>
      <c r="J460" t="str">
        <f>INDEX(Product_Table[Product Name],MATCH(Table35[[#This Row],[ProductID]],Product_Table[ProductID],0))</f>
        <v>Maximus UM-12</v>
      </c>
      <c r="K460" t="str">
        <f>INDEX(Product_Table[Category],MATCH(Table35[[#This Row],[ProductID]],Product_Table[ProductID],0))</f>
        <v>Urban</v>
      </c>
      <c r="L460" t="str">
        <f>INDEX(Product_Table[Segment],MATCH(Table35[[#This Row],[ProductID]],Product_Table[ProductID],0))</f>
        <v>Moderation</v>
      </c>
      <c r="M460" s="4">
        <f>INDEX(Product_Table[ManufacturerID],MATCH(Table35[[#This Row],[ProductID]],Product_Table[ProductID],0))</f>
        <v>7</v>
      </c>
      <c r="N460" s="4" t="str">
        <f>INDEX(Manufacturer_Table[Manufacturer Name],MATCH(Table35[[#This Row],[ManufacturerID]],Manufacturer_Table[ManufacturerID],0))</f>
        <v>VanArsdel</v>
      </c>
      <c r="O460" s="4" t="str">
        <f>INDEX(Location_Table[State],MATCH(Table35[[#This Row],[Zip]],Location_Table[Zip],0))</f>
        <v>Alberta</v>
      </c>
    </row>
    <row r="461" spans="1:15" x14ac:dyDescent="0.3">
      <c r="A461">
        <v>506</v>
      </c>
      <c r="B461" s="2">
        <v>42148</v>
      </c>
      <c r="C461" s="2" t="str">
        <f>TEXT(Table35[[#This Row],[Date]],"YYYY")</f>
        <v>2015</v>
      </c>
      <c r="D461" s="2" t="str">
        <f>TEXT(Table35[[#This Row],[Date]],"MMMM")</f>
        <v>May</v>
      </c>
      <c r="E461" s="2" t="str">
        <f>TEXT(Table35[[#This Row],[Date]],"DDDD")</f>
        <v>Sunday</v>
      </c>
      <c r="F461" t="s">
        <v>1583</v>
      </c>
      <c r="G461">
        <v>1</v>
      </c>
      <c r="H461" s="3">
        <v>15560.37</v>
      </c>
      <c r="I461" t="s">
        <v>20</v>
      </c>
      <c r="J461" t="str">
        <f>INDEX(Product_Table[Product Name],MATCH(Table35[[#This Row],[ProductID]],Product_Table[ProductID],0))</f>
        <v>Maximus UM-11</v>
      </c>
      <c r="K461" t="str">
        <f>INDEX(Product_Table[Category],MATCH(Table35[[#This Row],[ProductID]],Product_Table[ProductID],0))</f>
        <v>Urban</v>
      </c>
      <c r="L461" t="str">
        <f>INDEX(Product_Table[Segment],MATCH(Table35[[#This Row],[ProductID]],Product_Table[ProductID],0))</f>
        <v>Moderation</v>
      </c>
      <c r="M461" s="4">
        <f>INDEX(Product_Table[ManufacturerID],MATCH(Table35[[#This Row],[ProductID]],Product_Table[ProductID],0))</f>
        <v>7</v>
      </c>
      <c r="N461" s="4" t="str">
        <f>INDEX(Manufacturer_Table[Manufacturer Name],MATCH(Table35[[#This Row],[ManufacturerID]],Manufacturer_Table[ManufacturerID],0))</f>
        <v>VanArsdel</v>
      </c>
      <c r="O461" s="4" t="str">
        <f>INDEX(Location_Table[State],MATCH(Table35[[#This Row],[Zip]],Location_Table[Zip],0))</f>
        <v>British Columbia</v>
      </c>
    </row>
    <row r="462" spans="1:15" x14ac:dyDescent="0.3">
      <c r="A462">
        <v>615</v>
      </c>
      <c r="B462" s="2">
        <v>42148</v>
      </c>
      <c r="C462" s="2" t="str">
        <f>TEXT(Table35[[#This Row],[Date]],"YYYY")</f>
        <v>2015</v>
      </c>
      <c r="D462" s="2" t="str">
        <f>TEXT(Table35[[#This Row],[Date]],"MMMM")</f>
        <v>May</v>
      </c>
      <c r="E462" s="2" t="str">
        <f>TEXT(Table35[[#This Row],[Date]],"DDDD")</f>
        <v>Sunday</v>
      </c>
      <c r="F462" t="s">
        <v>1560</v>
      </c>
      <c r="G462">
        <v>1</v>
      </c>
      <c r="H462" s="3">
        <v>8189.37</v>
      </c>
      <c r="I462" t="s">
        <v>20</v>
      </c>
      <c r="J462" t="str">
        <f>INDEX(Product_Table[Product Name],MATCH(Table35[[#This Row],[ProductID]],Product_Table[ProductID],0))</f>
        <v>Maximus UC-80</v>
      </c>
      <c r="K462" t="str">
        <f>INDEX(Product_Table[Category],MATCH(Table35[[#This Row],[ProductID]],Product_Table[ProductID],0))</f>
        <v>Urban</v>
      </c>
      <c r="L462" t="str">
        <f>INDEX(Product_Table[Segment],MATCH(Table35[[#This Row],[ProductID]],Product_Table[ProductID],0))</f>
        <v>Convenience</v>
      </c>
      <c r="M462" s="4">
        <f>INDEX(Product_Table[ManufacturerID],MATCH(Table35[[#This Row],[ProductID]],Product_Table[ProductID],0))</f>
        <v>7</v>
      </c>
      <c r="N462" s="4" t="str">
        <f>INDEX(Manufacturer_Table[Manufacturer Name],MATCH(Table35[[#This Row],[ManufacturerID]],Manufacturer_Table[ManufacturerID],0))</f>
        <v>VanArsdel</v>
      </c>
      <c r="O462" s="4" t="str">
        <f>INDEX(Location_Table[State],MATCH(Table35[[#This Row],[Zip]],Location_Table[Zip],0))</f>
        <v>British Columbia</v>
      </c>
    </row>
    <row r="463" spans="1:15" x14ac:dyDescent="0.3">
      <c r="A463">
        <v>1171</v>
      </c>
      <c r="B463" s="2">
        <v>42149</v>
      </c>
      <c r="C463" s="2" t="str">
        <f>TEXT(Table35[[#This Row],[Date]],"YYYY")</f>
        <v>2015</v>
      </c>
      <c r="D463" s="2" t="str">
        <f>TEXT(Table35[[#This Row],[Date]],"MMMM")</f>
        <v>May</v>
      </c>
      <c r="E463" s="2" t="str">
        <f>TEXT(Table35[[#This Row],[Date]],"DDDD")</f>
        <v>Monday</v>
      </c>
      <c r="F463" t="s">
        <v>1202</v>
      </c>
      <c r="G463">
        <v>1</v>
      </c>
      <c r="H463" s="3">
        <v>4283.37</v>
      </c>
      <c r="I463" t="s">
        <v>20</v>
      </c>
      <c r="J463" t="str">
        <f>INDEX(Product_Table[Product Name],MATCH(Table35[[#This Row],[ProductID]],Product_Table[ProductID],0))</f>
        <v>Pirum UE-07</v>
      </c>
      <c r="K463" t="str">
        <f>INDEX(Product_Table[Category],MATCH(Table35[[#This Row],[ProductID]],Product_Table[ProductID],0))</f>
        <v>Urban</v>
      </c>
      <c r="L463" t="str">
        <f>INDEX(Product_Table[Segment],MATCH(Table35[[#This Row],[ProductID]],Product_Table[ProductID],0))</f>
        <v>Extreme</v>
      </c>
      <c r="M463" s="4">
        <f>INDEX(Product_Table[ManufacturerID],MATCH(Table35[[#This Row],[ProductID]],Product_Table[ProductID],0))</f>
        <v>10</v>
      </c>
      <c r="N463" s="4" t="str">
        <f>INDEX(Manufacturer_Table[Manufacturer Name],MATCH(Table35[[#This Row],[ManufacturerID]],Manufacturer_Table[ManufacturerID],0))</f>
        <v>Pirum</v>
      </c>
      <c r="O463" s="4" t="str">
        <f>INDEX(Location_Table[State],MATCH(Table35[[#This Row],[Zip]],Location_Table[Zip],0))</f>
        <v>Manitoba</v>
      </c>
    </row>
    <row r="464" spans="1:15" x14ac:dyDescent="0.3">
      <c r="A464">
        <v>1347</v>
      </c>
      <c r="B464" s="2">
        <v>42149</v>
      </c>
      <c r="C464" s="2" t="str">
        <f>TEXT(Table35[[#This Row],[Date]],"YYYY")</f>
        <v>2015</v>
      </c>
      <c r="D464" s="2" t="str">
        <f>TEXT(Table35[[#This Row],[Date]],"MMMM")</f>
        <v>May</v>
      </c>
      <c r="E464" s="2" t="str">
        <f>TEXT(Table35[[#This Row],[Date]],"DDDD")</f>
        <v>Monday</v>
      </c>
      <c r="F464" t="s">
        <v>1378</v>
      </c>
      <c r="G464">
        <v>1</v>
      </c>
      <c r="H464" s="3">
        <v>4156.74</v>
      </c>
      <c r="I464" t="s">
        <v>20</v>
      </c>
      <c r="J464" t="str">
        <f>INDEX(Product_Table[Product Name],MATCH(Table35[[#This Row],[ProductID]],Product_Table[ProductID],0))</f>
        <v>Quibus RP-39</v>
      </c>
      <c r="K464" t="str">
        <f>INDEX(Product_Table[Category],MATCH(Table35[[#This Row],[ProductID]],Product_Table[ProductID],0))</f>
        <v>Rural</v>
      </c>
      <c r="L464" t="str">
        <f>INDEX(Product_Table[Segment],MATCH(Table35[[#This Row],[ProductID]],Product_Table[ProductID],0))</f>
        <v>Productivity</v>
      </c>
      <c r="M464" s="4">
        <f>INDEX(Product_Table[ManufacturerID],MATCH(Table35[[#This Row],[ProductID]],Product_Table[ProductID],0))</f>
        <v>12</v>
      </c>
      <c r="N464" s="4" t="str">
        <f>INDEX(Manufacturer_Table[Manufacturer Name],MATCH(Table35[[#This Row],[ManufacturerID]],Manufacturer_Table[ManufacturerID],0))</f>
        <v>Quibus</v>
      </c>
      <c r="O464" s="4" t="str">
        <f>INDEX(Location_Table[State],MATCH(Table35[[#This Row],[Zip]],Location_Table[Zip],0))</f>
        <v>Alberta</v>
      </c>
    </row>
    <row r="465" spans="1:15" x14ac:dyDescent="0.3">
      <c r="A465">
        <v>650</v>
      </c>
      <c r="B465" s="2">
        <v>42179</v>
      </c>
      <c r="C465" s="2" t="str">
        <f>TEXT(Table35[[#This Row],[Date]],"YYYY")</f>
        <v>2015</v>
      </c>
      <c r="D465" s="2" t="str">
        <f>TEXT(Table35[[#This Row],[Date]],"MMMM")</f>
        <v>June</v>
      </c>
      <c r="E465" s="2" t="str">
        <f>TEXT(Table35[[#This Row],[Date]],"DDDD")</f>
        <v>Wednesday</v>
      </c>
      <c r="F465" t="s">
        <v>1409</v>
      </c>
      <c r="G465">
        <v>1</v>
      </c>
      <c r="H465" s="3">
        <v>6173.37</v>
      </c>
      <c r="I465" t="s">
        <v>20</v>
      </c>
      <c r="J465" t="str">
        <f>INDEX(Product_Table[Product Name],MATCH(Table35[[#This Row],[ProductID]],Product_Table[ProductID],0))</f>
        <v>Maximus UC-15</v>
      </c>
      <c r="K465" t="str">
        <f>INDEX(Product_Table[Category],MATCH(Table35[[#This Row],[ProductID]],Product_Table[ProductID],0))</f>
        <v>Urban</v>
      </c>
      <c r="L465" t="str">
        <f>INDEX(Product_Table[Segment],MATCH(Table35[[#This Row],[ProductID]],Product_Table[ProductID],0))</f>
        <v>Convenience</v>
      </c>
      <c r="M465" s="4">
        <f>INDEX(Product_Table[ManufacturerID],MATCH(Table35[[#This Row],[ProductID]],Product_Table[ProductID],0))</f>
        <v>7</v>
      </c>
      <c r="N465" s="4" t="str">
        <f>INDEX(Manufacturer_Table[Manufacturer Name],MATCH(Table35[[#This Row],[ManufacturerID]],Manufacturer_Table[ManufacturerID],0))</f>
        <v>VanArsdel</v>
      </c>
      <c r="O465" s="4" t="str">
        <f>INDEX(Location_Table[State],MATCH(Table35[[#This Row],[Zip]],Location_Table[Zip],0))</f>
        <v>Alberta</v>
      </c>
    </row>
    <row r="466" spans="1:15" x14ac:dyDescent="0.3">
      <c r="A466">
        <v>1211</v>
      </c>
      <c r="B466" s="2">
        <v>42179</v>
      </c>
      <c r="C466" s="2" t="str">
        <f>TEXT(Table35[[#This Row],[Date]],"YYYY")</f>
        <v>2015</v>
      </c>
      <c r="D466" s="2" t="str">
        <f>TEXT(Table35[[#This Row],[Date]],"MMMM")</f>
        <v>June</v>
      </c>
      <c r="E466" s="2" t="str">
        <f>TEXT(Table35[[#This Row],[Date]],"DDDD")</f>
        <v>Wednesday</v>
      </c>
      <c r="F466" t="s">
        <v>1400</v>
      </c>
      <c r="G466">
        <v>1</v>
      </c>
      <c r="H466" s="3">
        <v>8630.3700000000008</v>
      </c>
      <c r="I466" t="s">
        <v>20</v>
      </c>
      <c r="J466" t="str">
        <f>INDEX(Product_Table[Product Name],MATCH(Table35[[#This Row],[ProductID]],Product_Table[ProductID],0))</f>
        <v>Pirum UC-13</v>
      </c>
      <c r="K466" t="str">
        <f>INDEX(Product_Table[Category],MATCH(Table35[[#This Row],[ProductID]],Product_Table[ProductID],0))</f>
        <v>Urban</v>
      </c>
      <c r="L466" t="str">
        <f>INDEX(Product_Table[Segment],MATCH(Table35[[#This Row],[ProductID]],Product_Table[ProductID],0))</f>
        <v>Convenience</v>
      </c>
      <c r="M466" s="4">
        <f>INDEX(Product_Table[ManufacturerID],MATCH(Table35[[#This Row],[ProductID]],Product_Table[ProductID],0))</f>
        <v>10</v>
      </c>
      <c r="N466" s="4" t="str">
        <f>INDEX(Manufacturer_Table[Manufacturer Name],MATCH(Table35[[#This Row],[ManufacturerID]],Manufacturer_Table[ManufacturerID],0))</f>
        <v>Pirum</v>
      </c>
      <c r="O466" s="4" t="str">
        <f>INDEX(Location_Table[State],MATCH(Table35[[#This Row],[Zip]],Location_Table[Zip],0))</f>
        <v>Alberta</v>
      </c>
    </row>
    <row r="467" spans="1:15" x14ac:dyDescent="0.3">
      <c r="A467">
        <v>2295</v>
      </c>
      <c r="B467" s="2">
        <v>42179</v>
      </c>
      <c r="C467" s="2" t="str">
        <f>TEXT(Table35[[#This Row],[Date]],"YYYY")</f>
        <v>2015</v>
      </c>
      <c r="D467" s="2" t="str">
        <f>TEXT(Table35[[#This Row],[Date]],"MMMM")</f>
        <v>June</v>
      </c>
      <c r="E467" s="2" t="str">
        <f>TEXT(Table35[[#This Row],[Date]],"DDDD")</f>
        <v>Wednesday</v>
      </c>
      <c r="F467" t="s">
        <v>1330</v>
      </c>
      <c r="G467">
        <v>1</v>
      </c>
      <c r="H467" s="3">
        <v>11459.7</v>
      </c>
      <c r="I467" t="s">
        <v>20</v>
      </c>
      <c r="J467" t="str">
        <f>INDEX(Product_Table[Product Name],MATCH(Table35[[#This Row],[ProductID]],Product_Table[ProductID],0))</f>
        <v>Aliqui UM-10</v>
      </c>
      <c r="K467" t="str">
        <f>INDEX(Product_Table[Category],MATCH(Table35[[#This Row],[ProductID]],Product_Table[ProductID],0))</f>
        <v>Urban</v>
      </c>
      <c r="L467" t="str">
        <f>INDEX(Product_Table[Segment],MATCH(Table35[[#This Row],[ProductID]],Product_Table[ProductID],0))</f>
        <v>Moderation</v>
      </c>
      <c r="M467" s="4">
        <f>INDEX(Product_Table[ManufacturerID],MATCH(Table35[[#This Row],[ProductID]],Product_Table[ProductID],0))</f>
        <v>2</v>
      </c>
      <c r="N467" s="4" t="str">
        <f>INDEX(Manufacturer_Table[Manufacturer Name],MATCH(Table35[[#This Row],[ManufacturerID]],Manufacturer_Table[ManufacturerID],0))</f>
        <v>Aliqui</v>
      </c>
      <c r="O467" s="4" t="str">
        <f>INDEX(Location_Table[State],MATCH(Table35[[#This Row],[Zip]],Location_Table[Zip],0))</f>
        <v>Alberta</v>
      </c>
    </row>
    <row r="468" spans="1:15" x14ac:dyDescent="0.3">
      <c r="A468">
        <v>549</v>
      </c>
      <c r="B468" s="2">
        <v>42180</v>
      </c>
      <c r="C468" s="2" t="str">
        <f>TEXT(Table35[[#This Row],[Date]],"YYYY")</f>
        <v>2015</v>
      </c>
      <c r="D468" s="2" t="str">
        <f>TEXT(Table35[[#This Row],[Date]],"MMMM")</f>
        <v>June</v>
      </c>
      <c r="E468" s="2" t="str">
        <f>TEXT(Table35[[#This Row],[Date]],"DDDD")</f>
        <v>Thursday</v>
      </c>
      <c r="F468" t="s">
        <v>1564</v>
      </c>
      <c r="G468">
        <v>1</v>
      </c>
      <c r="H468" s="3">
        <v>6614.37</v>
      </c>
      <c r="I468" t="s">
        <v>20</v>
      </c>
      <c r="J468" t="str">
        <f>INDEX(Product_Table[Product Name],MATCH(Table35[[#This Row],[ProductID]],Product_Table[ProductID],0))</f>
        <v>Maximus UC-14</v>
      </c>
      <c r="K468" t="str">
        <f>INDEX(Product_Table[Category],MATCH(Table35[[#This Row],[ProductID]],Product_Table[ProductID],0))</f>
        <v>Urban</v>
      </c>
      <c r="L468" t="str">
        <f>INDEX(Product_Table[Segment],MATCH(Table35[[#This Row],[ProductID]],Product_Table[ProductID],0))</f>
        <v>Convenience</v>
      </c>
      <c r="M468" s="4">
        <f>INDEX(Product_Table[ManufacturerID],MATCH(Table35[[#This Row],[ProductID]],Product_Table[ProductID],0))</f>
        <v>7</v>
      </c>
      <c r="N468" s="4" t="str">
        <f>INDEX(Manufacturer_Table[Manufacturer Name],MATCH(Table35[[#This Row],[ManufacturerID]],Manufacturer_Table[ManufacturerID],0))</f>
        <v>VanArsdel</v>
      </c>
      <c r="O468" s="4" t="str">
        <f>INDEX(Location_Table[State],MATCH(Table35[[#This Row],[Zip]],Location_Table[Zip],0))</f>
        <v>British Columbia</v>
      </c>
    </row>
    <row r="469" spans="1:15" x14ac:dyDescent="0.3">
      <c r="A469">
        <v>1220</v>
      </c>
      <c r="B469" s="2">
        <v>42180</v>
      </c>
      <c r="C469" s="2" t="str">
        <f>TEXT(Table35[[#This Row],[Date]],"YYYY")</f>
        <v>2015</v>
      </c>
      <c r="D469" s="2" t="str">
        <f>TEXT(Table35[[#This Row],[Date]],"MMMM")</f>
        <v>June</v>
      </c>
      <c r="E469" s="2" t="str">
        <f>TEXT(Table35[[#This Row],[Date]],"DDDD")</f>
        <v>Thursday</v>
      </c>
      <c r="F469" t="s">
        <v>1401</v>
      </c>
      <c r="G469">
        <v>1</v>
      </c>
      <c r="H469" s="3">
        <v>7748.37</v>
      </c>
      <c r="I469" t="s">
        <v>20</v>
      </c>
      <c r="J469" t="str">
        <f>INDEX(Product_Table[Product Name],MATCH(Table35[[#This Row],[ProductID]],Product_Table[ProductID],0))</f>
        <v>Pirum UC-22</v>
      </c>
      <c r="K469" t="str">
        <f>INDEX(Product_Table[Category],MATCH(Table35[[#This Row],[ProductID]],Product_Table[ProductID],0))</f>
        <v>Urban</v>
      </c>
      <c r="L469" t="str">
        <f>INDEX(Product_Table[Segment],MATCH(Table35[[#This Row],[ProductID]],Product_Table[ProductID],0))</f>
        <v>Convenience</v>
      </c>
      <c r="M469" s="4">
        <f>INDEX(Product_Table[ManufacturerID],MATCH(Table35[[#This Row],[ProductID]],Product_Table[ProductID],0))</f>
        <v>10</v>
      </c>
      <c r="N469" s="4" t="str">
        <f>INDEX(Manufacturer_Table[Manufacturer Name],MATCH(Table35[[#This Row],[ManufacturerID]],Manufacturer_Table[ManufacturerID],0))</f>
        <v>Pirum</v>
      </c>
      <c r="O469" s="4" t="str">
        <f>INDEX(Location_Table[State],MATCH(Table35[[#This Row],[Zip]],Location_Table[Zip],0))</f>
        <v>Alberta</v>
      </c>
    </row>
    <row r="470" spans="1:15" x14ac:dyDescent="0.3">
      <c r="A470">
        <v>1175</v>
      </c>
      <c r="B470" s="2">
        <v>42180</v>
      </c>
      <c r="C470" s="2" t="str">
        <f>TEXT(Table35[[#This Row],[Date]],"YYYY")</f>
        <v>2015</v>
      </c>
      <c r="D470" s="2" t="str">
        <f>TEXT(Table35[[#This Row],[Date]],"MMMM")</f>
        <v>June</v>
      </c>
      <c r="E470" s="2" t="str">
        <f>TEXT(Table35[[#This Row],[Date]],"DDDD")</f>
        <v>Thursday</v>
      </c>
      <c r="F470" t="s">
        <v>1578</v>
      </c>
      <c r="G470">
        <v>1</v>
      </c>
      <c r="H470" s="3">
        <v>7622.37</v>
      </c>
      <c r="I470" t="s">
        <v>20</v>
      </c>
      <c r="J470" t="str">
        <f>INDEX(Product_Table[Product Name],MATCH(Table35[[#This Row],[ProductID]],Product_Table[ProductID],0))</f>
        <v>Pirum UE-11</v>
      </c>
      <c r="K470" t="str">
        <f>INDEX(Product_Table[Category],MATCH(Table35[[#This Row],[ProductID]],Product_Table[ProductID],0))</f>
        <v>Urban</v>
      </c>
      <c r="L470" t="str">
        <f>INDEX(Product_Table[Segment],MATCH(Table35[[#This Row],[ProductID]],Product_Table[ProductID],0))</f>
        <v>Extreme</v>
      </c>
      <c r="M470" s="4">
        <f>INDEX(Product_Table[ManufacturerID],MATCH(Table35[[#This Row],[ProductID]],Product_Table[ProductID],0))</f>
        <v>10</v>
      </c>
      <c r="N470" s="4" t="str">
        <f>INDEX(Manufacturer_Table[Manufacturer Name],MATCH(Table35[[#This Row],[ManufacturerID]],Manufacturer_Table[ManufacturerID],0))</f>
        <v>Pirum</v>
      </c>
      <c r="O470" s="4" t="str">
        <f>INDEX(Location_Table[State],MATCH(Table35[[#This Row],[Zip]],Location_Table[Zip],0))</f>
        <v>British Columbia</v>
      </c>
    </row>
    <row r="471" spans="1:15" x14ac:dyDescent="0.3">
      <c r="A471">
        <v>2284</v>
      </c>
      <c r="B471" s="2">
        <v>42180</v>
      </c>
      <c r="C471" s="2" t="str">
        <f>TEXT(Table35[[#This Row],[Date]],"YYYY")</f>
        <v>2015</v>
      </c>
      <c r="D471" s="2" t="str">
        <f>TEXT(Table35[[#This Row],[Date]],"MMMM")</f>
        <v>June</v>
      </c>
      <c r="E471" s="2" t="str">
        <f>TEXT(Table35[[#This Row],[Date]],"DDDD")</f>
        <v>Thursday</v>
      </c>
      <c r="F471" t="s">
        <v>1563</v>
      </c>
      <c r="G471">
        <v>1</v>
      </c>
      <c r="H471" s="3">
        <v>4403.7</v>
      </c>
      <c r="I471" t="s">
        <v>20</v>
      </c>
      <c r="J471" t="str">
        <f>INDEX(Product_Table[Product Name],MATCH(Table35[[#This Row],[ProductID]],Product_Table[ProductID],0))</f>
        <v>Aliqui RS-17</v>
      </c>
      <c r="K471" t="str">
        <f>INDEX(Product_Table[Category],MATCH(Table35[[#This Row],[ProductID]],Product_Table[ProductID],0))</f>
        <v>Rural</v>
      </c>
      <c r="L471" t="str">
        <f>INDEX(Product_Table[Segment],MATCH(Table35[[#This Row],[ProductID]],Product_Table[ProductID],0))</f>
        <v>Select</v>
      </c>
      <c r="M471" s="4">
        <f>INDEX(Product_Table[ManufacturerID],MATCH(Table35[[#This Row],[ProductID]],Product_Table[ProductID],0))</f>
        <v>2</v>
      </c>
      <c r="N471" s="4" t="str">
        <f>INDEX(Manufacturer_Table[Manufacturer Name],MATCH(Table35[[#This Row],[ManufacturerID]],Manufacturer_Table[ManufacturerID],0))</f>
        <v>Aliqui</v>
      </c>
      <c r="O471" s="4" t="str">
        <f>INDEX(Location_Table[State],MATCH(Table35[[#This Row],[Zip]],Location_Table[Zip],0))</f>
        <v>British Columbia</v>
      </c>
    </row>
    <row r="472" spans="1:15" x14ac:dyDescent="0.3">
      <c r="A472">
        <v>457</v>
      </c>
      <c r="B472" s="2">
        <v>42180</v>
      </c>
      <c r="C472" s="2" t="str">
        <f>TEXT(Table35[[#This Row],[Date]],"YYYY")</f>
        <v>2015</v>
      </c>
      <c r="D472" s="2" t="str">
        <f>TEXT(Table35[[#This Row],[Date]],"MMMM")</f>
        <v>June</v>
      </c>
      <c r="E472" s="2" t="str">
        <f>TEXT(Table35[[#This Row],[Date]],"DDDD")</f>
        <v>Thursday</v>
      </c>
      <c r="F472" t="s">
        <v>1400</v>
      </c>
      <c r="G472">
        <v>1</v>
      </c>
      <c r="H472" s="3">
        <v>11969.37</v>
      </c>
      <c r="I472" t="s">
        <v>20</v>
      </c>
      <c r="J472" t="str">
        <f>INDEX(Product_Table[Product Name],MATCH(Table35[[#This Row],[ProductID]],Product_Table[ProductID],0))</f>
        <v>Maximus UM-62</v>
      </c>
      <c r="K472" t="str">
        <f>INDEX(Product_Table[Category],MATCH(Table35[[#This Row],[ProductID]],Product_Table[ProductID],0))</f>
        <v>Urban</v>
      </c>
      <c r="L472" t="str">
        <f>INDEX(Product_Table[Segment],MATCH(Table35[[#This Row],[ProductID]],Product_Table[ProductID],0))</f>
        <v>Moderation</v>
      </c>
      <c r="M472" s="4">
        <f>INDEX(Product_Table[ManufacturerID],MATCH(Table35[[#This Row],[ProductID]],Product_Table[ProductID],0))</f>
        <v>7</v>
      </c>
      <c r="N472" s="4" t="str">
        <f>INDEX(Manufacturer_Table[Manufacturer Name],MATCH(Table35[[#This Row],[ManufacturerID]],Manufacturer_Table[ManufacturerID],0))</f>
        <v>VanArsdel</v>
      </c>
      <c r="O472" s="4" t="str">
        <f>INDEX(Location_Table[State],MATCH(Table35[[#This Row],[Zip]],Location_Table[Zip],0))</f>
        <v>Alberta</v>
      </c>
    </row>
    <row r="473" spans="1:15" x14ac:dyDescent="0.3">
      <c r="A473">
        <v>1053</v>
      </c>
      <c r="B473" s="2">
        <v>42094</v>
      </c>
      <c r="C473" s="2" t="str">
        <f>TEXT(Table35[[#This Row],[Date]],"YYYY")</f>
        <v>2015</v>
      </c>
      <c r="D473" s="2" t="str">
        <f>TEXT(Table35[[#This Row],[Date]],"MMMM")</f>
        <v>March</v>
      </c>
      <c r="E473" s="2" t="str">
        <f>TEXT(Table35[[#This Row],[Date]],"DDDD")</f>
        <v>Tuesday</v>
      </c>
      <c r="F473" t="s">
        <v>1350</v>
      </c>
      <c r="G473">
        <v>1</v>
      </c>
      <c r="H473" s="3">
        <v>3527.37</v>
      </c>
      <c r="I473" t="s">
        <v>20</v>
      </c>
      <c r="J473" t="str">
        <f>INDEX(Product_Table[Product Name],MATCH(Table35[[#This Row],[ProductID]],Product_Table[ProductID],0))</f>
        <v>Pirum MA-11</v>
      </c>
      <c r="K473" t="str">
        <f>INDEX(Product_Table[Category],MATCH(Table35[[#This Row],[ProductID]],Product_Table[ProductID],0))</f>
        <v>Mix</v>
      </c>
      <c r="L473" t="str">
        <f>INDEX(Product_Table[Segment],MATCH(Table35[[#This Row],[ProductID]],Product_Table[ProductID],0))</f>
        <v>All Season</v>
      </c>
      <c r="M473" s="4">
        <f>INDEX(Product_Table[ManufacturerID],MATCH(Table35[[#This Row],[ProductID]],Product_Table[ProductID],0))</f>
        <v>10</v>
      </c>
      <c r="N473" s="4" t="str">
        <f>INDEX(Manufacturer_Table[Manufacturer Name],MATCH(Table35[[#This Row],[ManufacturerID]],Manufacturer_Table[ManufacturerID],0))</f>
        <v>Pirum</v>
      </c>
      <c r="O473" s="4" t="str">
        <f>INDEX(Location_Table[State],MATCH(Table35[[#This Row],[Zip]],Location_Table[Zip],0))</f>
        <v>Alberta</v>
      </c>
    </row>
    <row r="474" spans="1:15" x14ac:dyDescent="0.3">
      <c r="A474">
        <v>2275</v>
      </c>
      <c r="B474" s="2">
        <v>42094</v>
      </c>
      <c r="C474" s="2" t="str">
        <f>TEXT(Table35[[#This Row],[Date]],"YYYY")</f>
        <v>2015</v>
      </c>
      <c r="D474" s="2" t="str">
        <f>TEXT(Table35[[#This Row],[Date]],"MMMM")</f>
        <v>March</v>
      </c>
      <c r="E474" s="2" t="str">
        <f>TEXT(Table35[[#This Row],[Date]],"DDDD")</f>
        <v>Tuesday</v>
      </c>
      <c r="F474" t="s">
        <v>1563</v>
      </c>
      <c r="G474">
        <v>1</v>
      </c>
      <c r="H474" s="3">
        <v>4661.37</v>
      </c>
      <c r="I474" t="s">
        <v>20</v>
      </c>
      <c r="J474" t="str">
        <f>INDEX(Product_Table[Product Name],MATCH(Table35[[#This Row],[ProductID]],Product_Table[ProductID],0))</f>
        <v>Aliqui RS-08</v>
      </c>
      <c r="K474" t="str">
        <f>INDEX(Product_Table[Category],MATCH(Table35[[#This Row],[ProductID]],Product_Table[ProductID],0))</f>
        <v>Rural</v>
      </c>
      <c r="L474" t="str">
        <f>INDEX(Product_Table[Segment],MATCH(Table35[[#This Row],[ProductID]],Product_Table[ProductID],0))</f>
        <v>Select</v>
      </c>
      <c r="M474" s="4">
        <f>INDEX(Product_Table[ManufacturerID],MATCH(Table35[[#This Row],[ProductID]],Product_Table[ProductID],0))</f>
        <v>2</v>
      </c>
      <c r="N474" s="4" t="str">
        <f>INDEX(Manufacturer_Table[Manufacturer Name],MATCH(Table35[[#This Row],[ManufacturerID]],Manufacturer_Table[ManufacturerID],0))</f>
        <v>Aliqui</v>
      </c>
      <c r="O474" s="4" t="str">
        <f>INDEX(Location_Table[State],MATCH(Table35[[#This Row],[Zip]],Location_Table[Zip],0))</f>
        <v>British Columbia</v>
      </c>
    </row>
    <row r="475" spans="1:15" x14ac:dyDescent="0.3">
      <c r="A475">
        <v>440</v>
      </c>
      <c r="B475" s="2">
        <v>42094</v>
      </c>
      <c r="C475" s="2" t="str">
        <f>TEXT(Table35[[#This Row],[Date]],"YYYY")</f>
        <v>2015</v>
      </c>
      <c r="D475" s="2" t="str">
        <f>TEXT(Table35[[#This Row],[Date]],"MMMM")</f>
        <v>March</v>
      </c>
      <c r="E475" s="2" t="str">
        <f>TEXT(Table35[[#This Row],[Date]],"DDDD")</f>
        <v>Tuesday</v>
      </c>
      <c r="F475" t="s">
        <v>1401</v>
      </c>
      <c r="G475">
        <v>1</v>
      </c>
      <c r="H475" s="3">
        <v>19529.37</v>
      </c>
      <c r="I475" t="s">
        <v>20</v>
      </c>
      <c r="J475" t="str">
        <f>INDEX(Product_Table[Product Name],MATCH(Table35[[#This Row],[ProductID]],Product_Table[ProductID],0))</f>
        <v>Maximus UM-45</v>
      </c>
      <c r="K475" t="str">
        <f>INDEX(Product_Table[Category],MATCH(Table35[[#This Row],[ProductID]],Product_Table[ProductID],0))</f>
        <v>Urban</v>
      </c>
      <c r="L475" t="str">
        <f>INDEX(Product_Table[Segment],MATCH(Table35[[#This Row],[ProductID]],Product_Table[ProductID],0))</f>
        <v>Moderation</v>
      </c>
      <c r="M475" s="4">
        <f>INDEX(Product_Table[ManufacturerID],MATCH(Table35[[#This Row],[ProductID]],Product_Table[ProductID],0))</f>
        <v>7</v>
      </c>
      <c r="N475" s="4" t="str">
        <f>INDEX(Manufacturer_Table[Manufacturer Name],MATCH(Table35[[#This Row],[ManufacturerID]],Manufacturer_Table[ManufacturerID],0))</f>
        <v>VanArsdel</v>
      </c>
      <c r="O475" s="4" t="str">
        <f>INDEX(Location_Table[State],MATCH(Table35[[#This Row],[Zip]],Location_Table[Zip],0))</f>
        <v>Alberta</v>
      </c>
    </row>
    <row r="476" spans="1:15" x14ac:dyDescent="0.3">
      <c r="A476">
        <v>2385</v>
      </c>
      <c r="B476" s="2">
        <v>42094</v>
      </c>
      <c r="C476" s="2" t="str">
        <f>TEXT(Table35[[#This Row],[Date]],"YYYY")</f>
        <v>2015</v>
      </c>
      <c r="D476" s="2" t="str">
        <f>TEXT(Table35[[#This Row],[Date]],"MMMM")</f>
        <v>March</v>
      </c>
      <c r="E476" s="2" t="str">
        <f>TEXT(Table35[[#This Row],[Date]],"DDDD")</f>
        <v>Tuesday</v>
      </c>
      <c r="F476" t="s">
        <v>1583</v>
      </c>
      <c r="G476">
        <v>1</v>
      </c>
      <c r="H476" s="3">
        <v>9437.4</v>
      </c>
      <c r="I476" t="s">
        <v>20</v>
      </c>
      <c r="J476" t="str">
        <f>INDEX(Product_Table[Product Name],MATCH(Table35[[#This Row],[ProductID]],Product_Table[ProductID],0))</f>
        <v>Aliqui UC-33</v>
      </c>
      <c r="K476" t="str">
        <f>INDEX(Product_Table[Category],MATCH(Table35[[#This Row],[ProductID]],Product_Table[ProductID],0))</f>
        <v>Urban</v>
      </c>
      <c r="L476" t="str">
        <f>INDEX(Product_Table[Segment],MATCH(Table35[[#This Row],[ProductID]],Product_Table[ProductID],0))</f>
        <v>Convenience</v>
      </c>
      <c r="M476" s="4">
        <f>INDEX(Product_Table[ManufacturerID],MATCH(Table35[[#This Row],[ProductID]],Product_Table[ProductID],0))</f>
        <v>2</v>
      </c>
      <c r="N476" s="4" t="str">
        <f>INDEX(Manufacturer_Table[Manufacturer Name],MATCH(Table35[[#This Row],[ManufacturerID]],Manufacturer_Table[ManufacturerID],0))</f>
        <v>Aliqui</v>
      </c>
      <c r="O476" s="4" t="str">
        <f>INDEX(Location_Table[State],MATCH(Table35[[#This Row],[Zip]],Location_Table[Zip],0))</f>
        <v>British Columbia</v>
      </c>
    </row>
    <row r="477" spans="1:15" x14ac:dyDescent="0.3">
      <c r="A477">
        <v>1009</v>
      </c>
      <c r="B477" s="2">
        <v>42095</v>
      </c>
      <c r="C477" s="2" t="str">
        <f>TEXT(Table35[[#This Row],[Date]],"YYYY")</f>
        <v>2015</v>
      </c>
      <c r="D477" s="2" t="str">
        <f>TEXT(Table35[[#This Row],[Date]],"MMMM")</f>
        <v>April</v>
      </c>
      <c r="E477" s="2" t="str">
        <f>TEXT(Table35[[#This Row],[Date]],"DDDD")</f>
        <v>Wednesday</v>
      </c>
      <c r="F477" t="s">
        <v>1400</v>
      </c>
      <c r="G477">
        <v>1</v>
      </c>
      <c r="H477" s="3">
        <v>1353.87</v>
      </c>
      <c r="I477" t="s">
        <v>20</v>
      </c>
      <c r="J477" t="str">
        <f>INDEX(Product_Table[Product Name],MATCH(Table35[[#This Row],[ProductID]],Product_Table[ProductID],0))</f>
        <v>Natura YY-10</v>
      </c>
      <c r="K477" t="str">
        <f>INDEX(Product_Table[Category],MATCH(Table35[[#This Row],[ProductID]],Product_Table[ProductID],0))</f>
        <v>Youth</v>
      </c>
      <c r="L477" t="str">
        <f>INDEX(Product_Table[Segment],MATCH(Table35[[#This Row],[ProductID]],Product_Table[ProductID],0))</f>
        <v>Youth</v>
      </c>
      <c r="M477" s="4">
        <f>INDEX(Product_Table[ManufacturerID],MATCH(Table35[[#This Row],[ProductID]],Product_Table[ProductID],0))</f>
        <v>8</v>
      </c>
      <c r="N477" s="4" t="str">
        <f>INDEX(Manufacturer_Table[Manufacturer Name],MATCH(Table35[[#This Row],[ManufacturerID]],Manufacturer_Table[ManufacturerID],0))</f>
        <v>Natura</v>
      </c>
      <c r="O477" s="4" t="str">
        <f>INDEX(Location_Table[State],MATCH(Table35[[#This Row],[Zip]],Location_Table[Zip],0))</f>
        <v>Alberta</v>
      </c>
    </row>
    <row r="478" spans="1:15" x14ac:dyDescent="0.3">
      <c r="A478">
        <v>636</v>
      </c>
      <c r="B478" s="2">
        <v>42022</v>
      </c>
      <c r="C478" s="2" t="str">
        <f>TEXT(Table35[[#This Row],[Date]],"YYYY")</f>
        <v>2015</v>
      </c>
      <c r="D478" s="2" t="str">
        <f>TEXT(Table35[[#This Row],[Date]],"MMMM")</f>
        <v>January</v>
      </c>
      <c r="E478" s="2" t="str">
        <f>TEXT(Table35[[#This Row],[Date]],"DDDD")</f>
        <v>Sunday</v>
      </c>
      <c r="F478" t="s">
        <v>1577</v>
      </c>
      <c r="G478">
        <v>1</v>
      </c>
      <c r="H478" s="3">
        <v>11118.87</v>
      </c>
      <c r="I478" t="s">
        <v>20</v>
      </c>
      <c r="J478" t="str">
        <f>INDEX(Product_Table[Product Name],MATCH(Table35[[#This Row],[ProductID]],Product_Table[ProductID],0))</f>
        <v>Maximus UC-01</v>
      </c>
      <c r="K478" t="str">
        <f>INDEX(Product_Table[Category],MATCH(Table35[[#This Row],[ProductID]],Product_Table[ProductID],0))</f>
        <v>Urban</v>
      </c>
      <c r="L478" t="str">
        <f>INDEX(Product_Table[Segment],MATCH(Table35[[#This Row],[ProductID]],Product_Table[ProductID],0))</f>
        <v>Convenience</v>
      </c>
      <c r="M478" s="4">
        <f>INDEX(Product_Table[ManufacturerID],MATCH(Table35[[#This Row],[ProductID]],Product_Table[ProductID],0))</f>
        <v>7</v>
      </c>
      <c r="N478" s="4" t="str">
        <f>INDEX(Manufacturer_Table[Manufacturer Name],MATCH(Table35[[#This Row],[ManufacturerID]],Manufacturer_Table[ManufacturerID],0))</f>
        <v>VanArsdel</v>
      </c>
      <c r="O478" s="4" t="str">
        <f>INDEX(Location_Table[State],MATCH(Table35[[#This Row],[Zip]],Location_Table[Zip],0))</f>
        <v>British Columbia</v>
      </c>
    </row>
    <row r="479" spans="1:15" x14ac:dyDescent="0.3">
      <c r="A479">
        <v>1085</v>
      </c>
      <c r="B479" s="2">
        <v>42081</v>
      </c>
      <c r="C479" s="2" t="str">
        <f>TEXT(Table35[[#This Row],[Date]],"YYYY")</f>
        <v>2015</v>
      </c>
      <c r="D479" s="2" t="str">
        <f>TEXT(Table35[[#This Row],[Date]],"MMMM")</f>
        <v>March</v>
      </c>
      <c r="E479" s="2" t="str">
        <f>TEXT(Table35[[#This Row],[Date]],"DDDD")</f>
        <v>Wednesday</v>
      </c>
      <c r="F479" t="s">
        <v>1395</v>
      </c>
      <c r="G479">
        <v>1</v>
      </c>
      <c r="H479" s="3">
        <v>1101.8699999999999</v>
      </c>
      <c r="I479" t="s">
        <v>20</v>
      </c>
      <c r="J479" t="str">
        <f>INDEX(Product_Table[Product Name],MATCH(Table35[[#This Row],[ProductID]],Product_Table[ProductID],0))</f>
        <v>Pirum RP-31</v>
      </c>
      <c r="K479" t="str">
        <f>INDEX(Product_Table[Category],MATCH(Table35[[#This Row],[ProductID]],Product_Table[ProductID],0))</f>
        <v>Rural</v>
      </c>
      <c r="L479" t="str">
        <f>INDEX(Product_Table[Segment],MATCH(Table35[[#This Row],[ProductID]],Product_Table[ProductID],0))</f>
        <v>Productivity</v>
      </c>
      <c r="M479" s="4">
        <f>INDEX(Product_Table[ManufacturerID],MATCH(Table35[[#This Row],[ProductID]],Product_Table[ProductID],0))</f>
        <v>10</v>
      </c>
      <c r="N479" s="4" t="str">
        <f>INDEX(Manufacturer_Table[Manufacturer Name],MATCH(Table35[[#This Row],[ManufacturerID]],Manufacturer_Table[ManufacturerID],0))</f>
        <v>Pirum</v>
      </c>
      <c r="O479" s="4" t="str">
        <f>INDEX(Location_Table[State],MATCH(Table35[[#This Row],[Zip]],Location_Table[Zip],0))</f>
        <v>Alberta</v>
      </c>
    </row>
    <row r="480" spans="1:15" x14ac:dyDescent="0.3">
      <c r="A480">
        <v>407</v>
      </c>
      <c r="B480" s="2">
        <v>42081</v>
      </c>
      <c r="C480" s="2" t="str">
        <f>TEXT(Table35[[#This Row],[Date]],"YYYY")</f>
        <v>2015</v>
      </c>
      <c r="D480" s="2" t="str">
        <f>TEXT(Table35[[#This Row],[Date]],"MMMM")</f>
        <v>March</v>
      </c>
      <c r="E480" s="2" t="str">
        <f>TEXT(Table35[[#This Row],[Date]],"DDDD")</f>
        <v>Wednesday</v>
      </c>
      <c r="F480" t="s">
        <v>1334</v>
      </c>
      <c r="G480">
        <v>1</v>
      </c>
      <c r="H480" s="3">
        <v>20505.87</v>
      </c>
      <c r="I480" t="s">
        <v>20</v>
      </c>
      <c r="J480" t="str">
        <f>INDEX(Product_Table[Product Name],MATCH(Table35[[#This Row],[ProductID]],Product_Table[ProductID],0))</f>
        <v>Maximus UM-12</v>
      </c>
      <c r="K480" t="str">
        <f>INDEX(Product_Table[Category],MATCH(Table35[[#This Row],[ProductID]],Product_Table[ProductID],0))</f>
        <v>Urban</v>
      </c>
      <c r="L480" t="str">
        <f>INDEX(Product_Table[Segment],MATCH(Table35[[#This Row],[ProductID]],Product_Table[ProductID],0))</f>
        <v>Moderation</v>
      </c>
      <c r="M480" s="4">
        <f>INDEX(Product_Table[ManufacturerID],MATCH(Table35[[#This Row],[ProductID]],Product_Table[ProductID],0))</f>
        <v>7</v>
      </c>
      <c r="N480" s="4" t="str">
        <f>INDEX(Manufacturer_Table[Manufacturer Name],MATCH(Table35[[#This Row],[ManufacturerID]],Manufacturer_Table[ManufacturerID],0))</f>
        <v>VanArsdel</v>
      </c>
      <c r="O480" s="4" t="str">
        <f>INDEX(Location_Table[State],MATCH(Table35[[#This Row],[Zip]],Location_Table[Zip],0))</f>
        <v>Alberta</v>
      </c>
    </row>
    <row r="481" spans="1:15" x14ac:dyDescent="0.3">
      <c r="A481">
        <v>2055</v>
      </c>
      <c r="B481" s="2">
        <v>42081</v>
      </c>
      <c r="C481" s="2" t="str">
        <f>TEXT(Table35[[#This Row],[Date]],"YYYY")</f>
        <v>2015</v>
      </c>
      <c r="D481" s="2" t="str">
        <f>TEXT(Table35[[#This Row],[Date]],"MMMM")</f>
        <v>March</v>
      </c>
      <c r="E481" s="2" t="str">
        <f>TEXT(Table35[[#This Row],[Date]],"DDDD")</f>
        <v>Wednesday</v>
      </c>
      <c r="F481" t="s">
        <v>1554</v>
      </c>
      <c r="G481">
        <v>1</v>
      </c>
      <c r="H481" s="3">
        <v>7874.37</v>
      </c>
      <c r="I481" t="s">
        <v>20</v>
      </c>
      <c r="J481" t="str">
        <f>INDEX(Product_Table[Product Name],MATCH(Table35[[#This Row],[ProductID]],Product_Table[ProductID],0))</f>
        <v>Currus UE-15</v>
      </c>
      <c r="K481" t="str">
        <f>INDEX(Product_Table[Category],MATCH(Table35[[#This Row],[ProductID]],Product_Table[ProductID],0))</f>
        <v>Urban</v>
      </c>
      <c r="L481" t="str">
        <f>INDEX(Product_Table[Segment],MATCH(Table35[[#This Row],[ProductID]],Product_Table[ProductID],0))</f>
        <v>Extreme</v>
      </c>
      <c r="M481" s="4">
        <f>INDEX(Product_Table[ManufacturerID],MATCH(Table35[[#This Row],[ProductID]],Product_Table[ProductID],0))</f>
        <v>4</v>
      </c>
      <c r="N481" s="4" t="str">
        <f>INDEX(Manufacturer_Table[Manufacturer Name],MATCH(Table35[[#This Row],[ManufacturerID]],Manufacturer_Table[ManufacturerID],0))</f>
        <v>Currus</v>
      </c>
      <c r="O481" s="4" t="str">
        <f>INDEX(Location_Table[State],MATCH(Table35[[#This Row],[Zip]],Location_Table[Zip],0))</f>
        <v>British Columbia</v>
      </c>
    </row>
    <row r="482" spans="1:15" x14ac:dyDescent="0.3">
      <c r="A482">
        <v>496</v>
      </c>
      <c r="B482" s="2">
        <v>42081</v>
      </c>
      <c r="C482" s="2" t="str">
        <f>TEXT(Table35[[#This Row],[Date]],"YYYY")</f>
        <v>2015</v>
      </c>
      <c r="D482" s="2" t="str">
        <f>TEXT(Table35[[#This Row],[Date]],"MMMM")</f>
        <v>March</v>
      </c>
      <c r="E482" s="2" t="str">
        <f>TEXT(Table35[[#This Row],[Date]],"DDDD")</f>
        <v>Wednesday</v>
      </c>
      <c r="F482" t="s">
        <v>1334</v>
      </c>
      <c r="G482">
        <v>1</v>
      </c>
      <c r="H482" s="3">
        <v>11147.85</v>
      </c>
      <c r="I482" t="s">
        <v>20</v>
      </c>
      <c r="J482" t="str">
        <f>INDEX(Product_Table[Product Name],MATCH(Table35[[#This Row],[ProductID]],Product_Table[ProductID],0))</f>
        <v>Maximus UM-01</v>
      </c>
      <c r="K482" t="str">
        <f>INDEX(Product_Table[Category],MATCH(Table35[[#This Row],[ProductID]],Product_Table[ProductID],0))</f>
        <v>Urban</v>
      </c>
      <c r="L482" t="str">
        <f>INDEX(Product_Table[Segment],MATCH(Table35[[#This Row],[ProductID]],Product_Table[ProductID],0))</f>
        <v>Moderation</v>
      </c>
      <c r="M482" s="4">
        <f>INDEX(Product_Table[ManufacturerID],MATCH(Table35[[#This Row],[ProductID]],Product_Table[ProductID],0))</f>
        <v>7</v>
      </c>
      <c r="N482" s="4" t="str">
        <f>INDEX(Manufacturer_Table[Manufacturer Name],MATCH(Table35[[#This Row],[ManufacturerID]],Manufacturer_Table[ManufacturerID],0))</f>
        <v>VanArsdel</v>
      </c>
      <c r="O482" s="4" t="str">
        <f>INDEX(Location_Table[State],MATCH(Table35[[#This Row],[Zip]],Location_Table[Zip],0))</f>
        <v>Alberta</v>
      </c>
    </row>
    <row r="483" spans="1:15" x14ac:dyDescent="0.3">
      <c r="A483">
        <v>556</v>
      </c>
      <c r="B483" s="2">
        <v>42081</v>
      </c>
      <c r="C483" s="2" t="str">
        <f>TEXT(Table35[[#This Row],[Date]],"YYYY")</f>
        <v>2015</v>
      </c>
      <c r="D483" s="2" t="str">
        <f>TEXT(Table35[[#This Row],[Date]],"MMMM")</f>
        <v>March</v>
      </c>
      <c r="E483" s="2" t="str">
        <f>TEXT(Table35[[#This Row],[Date]],"DDDD")</f>
        <v>Wednesday</v>
      </c>
      <c r="F483" t="s">
        <v>1559</v>
      </c>
      <c r="G483">
        <v>1</v>
      </c>
      <c r="H483" s="3">
        <v>10394.370000000001</v>
      </c>
      <c r="I483" t="s">
        <v>20</v>
      </c>
      <c r="J483" t="str">
        <f>INDEX(Product_Table[Product Name],MATCH(Table35[[#This Row],[ProductID]],Product_Table[ProductID],0))</f>
        <v>Maximus UC-21</v>
      </c>
      <c r="K483" t="str">
        <f>INDEX(Product_Table[Category],MATCH(Table35[[#This Row],[ProductID]],Product_Table[ProductID],0))</f>
        <v>Urban</v>
      </c>
      <c r="L483" t="str">
        <f>INDEX(Product_Table[Segment],MATCH(Table35[[#This Row],[ProductID]],Product_Table[ProductID],0))</f>
        <v>Convenience</v>
      </c>
      <c r="M483" s="4">
        <f>INDEX(Product_Table[ManufacturerID],MATCH(Table35[[#This Row],[ProductID]],Product_Table[ProductID],0))</f>
        <v>7</v>
      </c>
      <c r="N483" s="4" t="str">
        <f>INDEX(Manufacturer_Table[Manufacturer Name],MATCH(Table35[[#This Row],[ManufacturerID]],Manufacturer_Table[ManufacturerID],0))</f>
        <v>VanArsdel</v>
      </c>
      <c r="O483" s="4" t="str">
        <f>INDEX(Location_Table[State],MATCH(Table35[[#This Row],[Zip]],Location_Table[Zip],0))</f>
        <v>British Columbia</v>
      </c>
    </row>
    <row r="484" spans="1:15" x14ac:dyDescent="0.3">
      <c r="A484">
        <v>939</v>
      </c>
      <c r="B484" s="2">
        <v>42081</v>
      </c>
      <c r="C484" s="2" t="str">
        <f>TEXT(Table35[[#This Row],[Date]],"YYYY")</f>
        <v>2015</v>
      </c>
      <c r="D484" s="2" t="str">
        <f>TEXT(Table35[[#This Row],[Date]],"MMMM")</f>
        <v>March</v>
      </c>
      <c r="E484" s="2" t="str">
        <f>TEXT(Table35[[#This Row],[Date]],"DDDD")</f>
        <v>Wednesday</v>
      </c>
      <c r="F484" t="s">
        <v>1345</v>
      </c>
      <c r="G484">
        <v>1</v>
      </c>
      <c r="H484" s="3">
        <v>4409.37</v>
      </c>
      <c r="I484" t="s">
        <v>20</v>
      </c>
      <c r="J484" t="str">
        <f>INDEX(Product_Table[Product Name],MATCH(Table35[[#This Row],[ProductID]],Product_Table[ProductID],0))</f>
        <v>Natura UC-02</v>
      </c>
      <c r="K484" t="str">
        <f>INDEX(Product_Table[Category],MATCH(Table35[[#This Row],[ProductID]],Product_Table[ProductID],0))</f>
        <v>Urban</v>
      </c>
      <c r="L484" t="str">
        <f>INDEX(Product_Table[Segment],MATCH(Table35[[#This Row],[ProductID]],Product_Table[ProductID],0))</f>
        <v>Convenience</v>
      </c>
      <c r="M484" s="4">
        <f>INDEX(Product_Table[ManufacturerID],MATCH(Table35[[#This Row],[ProductID]],Product_Table[ProductID],0))</f>
        <v>8</v>
      </c>
      <c r="N484" s="4" t="str">
        <f>INDEX(Manufacturer_Table[Manufacturer Name],MATCH(Table35[[#This Row],[ManufacturerID]],Manufacturer_Table[ManufacturerID],0))</f>
        <v>Natura</v>
      </c>
      <c r="O484" s="4" t="str">
        <f>INDEX(Location_Table[State],MATCH(Table35[[#This Row],[Zip]],Location_Table[Zip],0))</f>
        <v>Alberta</v>
      </c>
    </row>
    <row r="485" spans="1:15" x14ac:dyDescent="0.3">
      <c r="A485">
        <v>590</v>
      </c>
      <c r="B485" s="2">
        <v>42081</v>
      </c>
      <c r="C485" s="2" t="str">
        <f>TEXT(Table35[[#This Row],[Date]],"YYYY")</f>
        <v>2015</v>
      </c>
      <c r="D485" s="2" t="str">
        <f>TEXT(Table35[[#This Row],[Date]],"MMMM")</f>
        <v>March</v>
      </c>
      <c r="E485" s="2" t="str">
        <f>TEXT(Table35[[#This Row],[Date]],"DDDD")</f>
        <v>Wednesday</v>
      </c>
      <c r="F485" t="s">
        <v>1345</v>
      </c>
      <c r="G485">
        <v>1</v>
      </c>
      <c r="H485" s="3">
        <v>10709.37</v>
      </c>
      <c r="I485" t="s">
        <v>20</v>
      </c>
      <c r="J485" t="str">
        <f>INDEX(Product_Table[Product Name],MATCH(Table35[[#This Row],[ProductID]],Product_Table[ProductID],0))</f>
        <v>Maximus UC-55</v>
      </c>
      <c r="K485" t="str">
        <f>INDEX(Product_Table[Category],MATCH(Table35[[#This Row],[ProductID]],Product_Table[ProductID],0))</f>
        <v>Urban</v>
      </c>
      <c r="L485" t="str">
        <f>INDEX(Product_Table[Segment],MATCH(Table35[[#This Row],[ProductID]],Product_Table[ProductID],0))</f>
        <v>Convenience</v>
      </c>
      <c r="M485" s="4">
        <f>INDEX(Product_Table[ManufacturerID],MATCH(Table35[[#This Row],[ProductID]],Product_Table[ProductID],0))</f>
        <v>7</v>
      </c>
      <c r="N485" s="4" t="str">
        <f>INDEX(Manufacturer_Table[Manufacturer Name],MATCH(Table35[[#This Row],[ManufacturerID]],Manufacturer_Table[ManufacturerID],0))</f>
        <v>VanArsdel</v>
      </c>
      <c r="O485" s="4" t="str">
        <f>INDEX(Location_Table[State],MATCH(Table35[[#This Row],[Zip]],Location_Table[Zip],0))</f>
        <v>Alberta</v>
      </c>
    </row>
    <row r="486" spans="1:15" x14ac:dyDescent="0.3">
      <c r="A486">
        <v>2269</v>
      </c>
      <c r="B486" s="2">
        <v>42058</v>
      </c>
      <c r="C486" s="2" t="str">
        <f>TEXT(Table35[[#This Row],[Date]],"YYYY")</f>
        <v>2015</v>
      </c>
      <c r="D486" s="2" t="str">
        <f>TEXT(Table35[[#This Row],[Date]],"MMMM")</f>
        <v>February</v>
      </c>
      <c r="E486" s="2" t="str">
        <f>TEXT(Table35[[#This Row],[Date]],"DDDD")</f>
        <v>Monday</v>
      </c>
      <c r="F486" t="s">
        <v>1564</v>
      </c>
      <c r="G486">
        <v>1</v>
      </c>
      <c r="H486" s="3">
        <v>3936.87</v>
      </c>
      <c r="I486" t="s">
        <v>20</v>
      </c>
      <c r="J486" t="str">
        <f>INDEX(Product_Table[Product Name],MATCH(Table35[[#This Row],[ProductID]],Product_Table[ProductID],0))</f>
        <v>Aliqui RS-02</v>
      </c>
      <c r="K486" t="str">
        <f>INDEX(Product_Table[Category],MATCH(Table35[[#This Row],[ProductID]],Product_Table[ProductID],0))</f>
        <v>Rural</v>
      </c>
      <c r="L486" t="str">
        <f>INDEX(Product_Table[Segment],MATCH(Table35[[#This Row],[ProductID]],Product_Table[ProductID],0))</f>
        <v>Select</v>
      </c>
      <c r="M486" s="4">
        <f>INDEX(Product_Table[ManufacturerID],MATCH(Table35[[#This Row],[ProductID]],Product_Table[ProductID],0))</f>
        <v>2</v>
      </c>
      <c r="N486" s="4" t="str">
        <f>INDEX(Manufacturer_Table[Manufacturer Name],MATCH(Table35[[#This Row],[ManufacturerID]],Manufacturer_Table[ManufacturerID],0))</f>
        <v>Aliqui</v>
      </c>
      <c r="O486" s="4" t="str">
        <f>INDEX(Location_Table[State],MATCH(Table35[[#This Row],[Zip]],Location_Table[Zip],0))</f>
        <v>British Columbia</v>
      </c>
    </row>
    <row r="487" spans="1:15" x14ac:dyDescent="0.3">
      <c r="A487">
        <v>2237</v>
      </c>
      <c r="B487" s="2">
        <v>42059</v>
      </c>
      <c r="C487" s="2" t="str">
        <f>TEXT(Table35[[#This Row],[Date]],"YYYY")</f>
        <v>2015</v>
      </c>
      <c r="D487" s="2" t="str">
        <f>TEXT(Table35[[#This Row],[Date]],"MMMM")</f>
        <v>February</v>
      </c>
      <c r="E487" s="2" t="str">
        <f>TEXT(Table35[[#This Row],[Date]],"DDDD")</f>
        <v>Tuesday</v>
      </c>
      <c r="F487" t="s">
        <v>1411</v>
      </c>
      <c r="G487">
        <v>1</v>
      </c>
      <c r="H487" s="3">
        <v>2330.37</v>
      </c>
      <c r="I487" t="s">
        <v>20</v>
      </c>
      <c r="J487" t="str">
        <f>INDEX(Product_Table[Product Name],MATCH(Table35[[#This Row],[ProductID]],Product_Table[ProductID],0))</f>
        <v>Aliqui RP-34</v>
      </c>
      <c r="K487" t="str">
        <f>INDEX(Product_Table[Category],MATCH(Table35[[#This Row],[ProductID]],Product_Table[ProductID],0))</f>
        <v>Rural</v>
      </c>
      <c r="L487" t="str">
        <f>INDEX(Product_Table[Segment],MATCH(Table35[[#This Row],[ProductID]],Product_Table[ProductID],0))</f>
        <v>Productivity</v>
      </c>
      <c r="M487" s="4">
        <f>INDEX(Product_Table[ManufacturerID],MATCH(Table35[[#This Row],[ProductID]],Product_Table[ProductID],0))</f>
        <v>2</v>
      </c>
      <c r="N487" s="4" t="str">
        <f>INDEX(Manufacturer_Table[Manufacturer Name],MATCH(Table35[[#This Row],[ManufacturerID]],Manufacturer_Table[ManufacturerID],0))</f>
        <v>Aliqui</v>
      </c>
      <c r="O487" s="4" t="str">
        <f>INDEX(Location_Table[State],MATCH(Table35[[#This Row],[Zip]],Location_Table[Zip],0))</f>
        <v>Alberta</v>
      </c>
    </row>
    <row r="488" spans="1:15" x14ac:dyDescent="0.3">
      <c r="A488">
        <v>2280</v>
      </c>
      <c r="B488" s="2">
        <v>42059</v>
      </c>
      <c r="C488" s="2" t="str">
        <f>TEXT(Table35[[#This Row],[Date]],"YYYY")</f>
        <v>2015</v>
      </c>
      <c r="D488" s="2" t="str">
        <f>TEXT(Table35[[#This Row],[Date]],"MMMM")</f>
        <v>February</v>
      </c>
      <c r="E488" s="2" t="str">
        <f>TEXT(Table35[[#This Row],[Date]],"DDDD")</f>
        <v>Tuesday</v>
      </c>
      <c r="F488" t="s">
        <v>1409</v>
      </c>
      <c r="G488">
        <v>1</v>
      </c>
      <c r="H488" s="3">
        <v>2046.87</v>
      </c>
      <c r="I488" t="s">
        <v>20</v>
      </c>
      <c r="J488" t="str">
        <f>INDEX(Product_Table[Product Name],MATCH(Table35[[#This Row],[ProductID]],Product_Table[ProductID],0))</f>
        <v>Aliqui RS-13</v>
      </c>
      <c r="K488" t="str">
        <f>INDEX(Product_Table[Category],MATCH(Table35[[#This Row],[ProductID]],Product_Table[ProductID],0))</f>
        <v>Rural</v>
      </c>
      <c r="L488" t="str">
        <f>INDEX(Product_Table[Segment],MATCH(Table35[[#This Row],[ProductID]],Product_Table[ProductID],0))</f>
        <v>Select</v>
      </c>
      <c r="M488" s="4">
        <f>INDEX(Product_Table[ManufacturerID],MATCH(Table35[[#This Row],[ProductID]],Product_Table[ProductID],0))</f>
        <v>2</v>
      </c>
      <c r="N488" s="4" t="str">
        <f>INDEX(Manufacturer_Table[Manufacturer Name],MATCH(Table35[[#This Row],[ManufacturerID]],Manufacturer_Table[ManufacturerID],0))</f>
        <v>Aliqui</v>
      </c>
      <c r="O488" s="4" t="str">
        <f>INDEX(Location_Table[State],MATCH(Table35[[#This Row],[Zip]],Location_Table[Zip],0))</f>
        <v>Alberta</v>
      </c>
    </row>
    <row r="489" spans="1:15" x14ac:dyDescent="0.3">
      <c r="A489">
        <v>1991</v>
      </c>
      <c r="B489" s="2">
        <v>42059</v>
      </c>
      <c r="C489" s="2" t="str">
        <f>TEXT(Table35[[#This Row],[Date]],"YYYY")</f>
        <v>2015</v>
      </c>
      <c r="D489" s="2" t="str">
        <f>TEXT(Table35[[#This Row],[Date]],"MMMM")</f>
        <v>February</v>
      </c>
      <c r="E489" s="2" t="str">
        <f>TEXT(Table35[[#This Row],[Date]],"DDDD")</f>
        <v>Tuesday</v>
      </c>
      <c r="F489" t="s">
        <v>1560</v>
      </c>
      <c r="G489">
        <v>1</v>
      </c>
      <c r="H489" s="3">
        <v>3842.37</v>
      </c>
      <c r="I489" t="s">
        <v>20</v>
      </c>
      <c r="J489" t="str">
        <f>INDEX(Product_Table[Product Name],MATCH(Table35[[#This Row],[ProductID]],Product_Table[ProductID],0))</f>
        <v>Currus RS-10</v>
      </c>
      <c r="K489" t="str">
        <f>INDEX(Product_Table[Category],MATCH(Table35[[#This Row],[ProductID]],Product_Table[ProductID],0))</f>
        <v>Rural</v>
      </c>
      <c r="L489" t="str">
        <f>INDEX(Product_Table[Segment],MATCH(Table35[[#This Row],[ProductID]],Product_Table[ProductID],0))</f>
        <v>Select</v>
      </c>
      <c r="M489" s="4">
        <f>INDEX(Product_Table[ManufacturerID],MATCH(Table35[[#This Row],[ProductID]],Product_Table[ProductID],0))</f>
        <v>4</v>
      </c>
      <c r="N489" s="4" t="str">
        <f>INDEX(Manufacturer_Table[Manufacturer Name],MATCH(Table35[[#This Row],[ManufacturerID]],Manufacturer_Table[ManufacturerID],0))</f>
        <v>Currus</v>
      </c>
      <c r="O489" s="4" t="str">
        <f>INDEX(Location_Table[State],MATCH(Table35[[#This Row],[Zip]],Location_Table[Zip],0))</f>
        <v>British Columbia</v>
      </c>
    </row>
    <row r="490" spans="1:15" x14ac:dyDescent="0.3">
      <c r="A490">
        <v>2236</v>
      </c>
      <c r="B490" s="2">
        <v>42059</v>
      </c>
      <c r="C490" s="2" t="str">
        <f>TEXT(Table35[[#This Row],[Date]],"YYYY")</f>
        <v>2015</v>
      </c>
      <c r="D490" s="2" t="str">
        <f>TEXT(Table35[[#This Row],[Date]],"MMMM")</f>
        <v>February</v>
      </c>
      <c r="E490" s="2" t="str">
        <f>TEXT(Table35[[#This Row],[Date]],"DDDD")</f>
        <v>Tuesday</v>
      </c>
      <c r="F490" t="s">
        <v>1411</v>
      </c>
      <c r="G490">
        <v>1</v>
      </c>
      <c r="H490" s="3">
        <v>2330.37</v>
      </c>
      <c r="I490" t="s">
        <v>20</v>
      </c>
      <c r="J490" t="str">
        <f>INDEX(Product_Table[Product Name],MATCH(Table35[[#This Row],[ProductID]],Product_Table[ProductID],0))</f>
        <v>Aliqui RP-33</v>
      </c>
      <c r="K490" t="str">
        <f>INDEX(Product_Table[Category],MATCH(Table35[[#This Row],[ProductID]],Product_Table[ProductID],0))</f>
        <v>Rural</v>
      </c>
      <c r="L490" t="str">
        <f>INDEX(Product_Table[Segment],MATCH(Table35[[#This Row],[ProductID]],Product_Table[ProductID],0))</f>
        <v>Productivity</v>
      </c>
      <c r="M490" s="4">
        <f>INDEX(Product_Table[ManufacturerID],MATCH(Table35[[#This Row],[ProductID]],Product_Table[ProductID],0))</f>
        <v>2</v>
      </c>
      <c r="N490" s="4" t="str">
        <f>INDEX(Manufacturer_Table[Manufacturer Name],MATCH(Table35[[#This Row],[ManufacturerID]],Manufacturer_Table[ManufacturerID],0))</f>
        <v>Aliqui</v>
      </c>
      <c r="O490" s="4" t="str">
        <f>INDEX(Location_Table[State],MATCH(Table35[[#This Row],[Zip]],Location_Table[Zip],0))</f>
        <v>Alberta</v>
      </c>
    </row>
    <row r="491" spans="1:15" x14ac:dyDescent="0.3">
      <c r="A491">
        <v>1175</v>
      </c>
      <c r="B491" s="2">
        <v>42059</v>
      </c>
      <c r="C491" s="2" t="str">
        <f>TEXT(Table35[[#This Row],[Date]],"YYYY")</f>
        <v>2015</v>
      </c>
      <c r="D491" s="2" t="str">
        <f>TEXT(Table35[[#This Row],[Date]],"MMMM")</f>
        <v>February</v>
      </c>
      <c r="E491" s="2" t="str">
        <f>TEXT(Table35[[#This Row],[Date]],"DDDD")</f>
        <v>Tuesday</v>
      </c>
      <c r="F491" t="s">
        <v>1400</v>
      </c>
      <c r="G491">
        <v>1</v>
      </c>
      <c r="H491" s="3">
        <v>8441.3700000000008</v>
      </c>
      <c r="I491" t="s">
        <v>20</v>
      </c>
      <c r="J491" t="str">
        <f>INDEX(Product_Table[Product Name],MATCH(Table35[[#This Row],[ProductID]],Product_Table[ProductID],0))</f>
        <v>Pirum UE-11</v>
      </c>
      <c r="K491" t="str">
        <f>INDEX(Product_Table[Category],MATCH(Table35[[#This Row],[ProductID]],Product_Table[ProductID],0))</f>
        <v>Urban</v>
      </c>
      <c r="L491" t="str">
        <f>INDEX(Product_Table[Segment],MATCH(Table35[[#This Row],[ProductID]],Product_Table[ProductID],0))</f>
        <v>Extreme</v>
      </c>
      <c r="M491" s="4">
        <f>INDEX(Product_Table[ManufacturerID],MATCH(Table35[[#This Row],[ProductID]],Product_Table[ProductID],0))</f>
        <v>10</v>
      </c>
      <c r="N491" s="4" t="str">
        <f>INDEX(Manufacturer_Table[Manufacturer Name],MATCH(Table35[[#This Row],[ManufacturerID]],Manufacturer_Table[ManufacturerID],0))</f>
        <v>Pirum</v>
      </c>
      <c r="O491" s="4" t="str">
        <f>INDEX(Location_Table[State],MATCH(Table35[[#This Row],[Zip]],Location_Table[Zip],0))</f>
        <v>Alberta</v>
      </c>
    </row>
    <row r="492" spans="1:15" x14ac:dyDescent="0.3">
      <c r="A492">
        <v>819</v>
      </c>
      <c r="B492" s="2">
        <v>42059</v>
      </c>
      <c r="C492" s="2" t="str">
        <f>TEXT(Table35[[#This Row],[Date]],"YYYY")</f>
        <v>2015</v>
      </c>
      <c r="D492" s="2" t="str">
        <f>TEXT(Table35[[#This Row],[Date]],"MMMM")</f>
        <v>February</v>
      </c>
      <c r="E492" s="2" t="str">
        <f>TEXT(Table35[[#This Row],[Date]],"DDDD")</f>
        <v>Tuesday</v>
      </c>
      <c r="F492" t="s">
        <v>1393</v>
      </c>
      <c r="G492">
        <v>1</v>
      </c>
      <c r="H492" s="3">
        <v>15528.87</v>
      </c>
      <c r="I492" t="s">
        <v>20</v>
      </c>
      <c r="J492" t="str">
        <f>INDEX(Product_Table[Product Name],MATCH(Table35[[#This Row],[ProductID]],Product_Table[ProductID],0))</f>
        <v>Natura UM-03</v>
      </c>
      <c r="K492" t="str">
        <f>INDEX(Product_Table[Category],MATCH(Table35[[#This Row],[ProductID]],Product_Table[ProductID],0))</f>
        <v>Urban</v>
      </c>
      <c r="L492" t="str">
        <f>INDEX(Product_Table[Segment],MATCH(Table35[[#This Row],[ProductID]],Product_Table[ProductID],0))</f>
        <v>Moderation</v>
      </c>
      <c r="M492" s="4">
        <f>INDEX(Product_Table[ManufacturerID],MATCH(Table35[[#This Row],[ProductID]],Product_Table[ProductID],0))</f>
        <v>8</v>
      </c>
      <c r="N492" s="4" t="str">
        <f>INDEX(Manufacturer_Table[Manufacturer Name],MATCH(Table35[[#This Row],[ManufacturerID]],Manufacturer_Table[ManufacturerID],0))</f>
        <v>Natura</v>
      </c>
      <c r="O492" s="4" t="str">
        <f>INDEX(Location_Table[State],MATCH(Table35[[#This Row],[Zip]],Location_Table[Zip],0))</f>
        <v>Alberta</v>
      </c>
    </row>
    <row r="493" spans="1:15" x14ac:dyDescent="0.3">
      <c r="A493">
        <v>609</v>
      </c>
      <c r="B493" s="2">
        <v>42022</v>
      </c>
      <c r="C493" s="2" t="str">
        <f>TEXT(Table35[[#This Row],[Date]],"YYYY")</f>
        <v>2015</v>
      </c>
      <c r="D493" s="2" t="str">
        <f>TEXT(Table35[[#This Row],[Date]],"MMMM")</f>
        <v>January</v>
      </c>
      <c r="E493" s="2" t="str">
        <f>TEXT(Table35[[#This Row],[Date]],"DDDD")</f>
        <v>Sunday</v>
      </c>
      <c r="F493" t="s">
        <v>1559</v>
      </c>
      <c r="G493">
        <v>1</v>
      </c>
      <c r="H493" s="3">
        <v>10079.370000000001</v>
      </c>
      <c r="I493" t="s">
        <v>20</v>
      </c>
      <c r="J493" t="str">
        <f>INDEX(Product_Table[Product Name],MATCH(Table35[[#This Row],[ProductID]],Product_Table[ProductID],0))</f>
        <v>Maximus UC-74</v>
      </c>
      <c r="K493" t="str">
        <f>INDEX(Product_Table[Category],MATCH(Table35[[#This Row],[ProductID]],Product_Table[ProductID],0))</f>
        <v>Urban</v>
      </c>
      <c r="L493" t="str">
        <f>INDEX(Product_Table[Segment],MATCH(Table35[[#This Row],[ProductID]],Product_Table[ProductID],0))</f>
        <v>Convenience</v>
      </c>
      <c r="M493" s="4">
        <f>INDEX(Product_Table[ManufacturerID],MATCH(Table35[[#This Row],[ProductID]],Product_Table[ProductID],0))</f>
        <v>7</v>
      </c>
      <c r="N493" s="4" t="str">
        <f>INDEX(Manufacturer_Table[Manufacturer Name],MATCH(Table35[[#This Row],[ManufacturerID]],Manufacturer_Table[ManufacturerID],0))</f>
        <v>VanArsdel</v>
      </c>
      <c r="O493" s="4" t="str">
        <f>INDEX(Location_Table[State],MATCH(Table35[[#This Row],[Zip]],Location_Table[Zip],0))</f>
        <v>British Columbia</v>
      </c>
    </row>
    <row r="494" spans="1:15" x14ac:dyDescent="0.3">
      <c r="A494">
        <v>1178</v>
      </c>
      <c r="B494" s="2">
        <v>42023</v>
      </c>
      <c r="C494" s="2" t="str">
        <f>TEXT(Table35[[#This Row],[Date]],"YYYY")</f>
        <v>2015</v>
      </c>
      <c r="D494" s="2" t="str">
        <f>TEXT(Table35[[#This Row],[Date]],"MMMM")</f>
        <v>January</v>
      </c>
      <c r="E494" s="2" t="str">
        <f>TEXT(Table35[[#This Row],[Date]],"DDDD")</f>
        <v>Monday</v>
      </c>
      <c r="F494" t="s">
        <v>1595</v>
      </c>
      <c r="G494">
        <v>1</v>
      </c>
      <c r="H494" s="3">
        <v>7086.87</v>
      </c>
      <c r="I494" t="s">
        <v>20</v>
      </c>
      <c r="J494" t="str">
        <f>INDEX(Product_Table[Product Name],MATCH(Table35[[#This Row],[ProductID]],Product_Table[ProductID],0))</f>
        <v>Pirum UE-14</v>
      </c>
      <c r="K494" t="str">
        <f>INDEX(Product_Table[Category],MATCH(Table35[[#This Row],[ProductID]],Product_Table[ProductID],0))</f>
        <v>Urban</v>
      </c>
      <c r="L494" t="str">
        <f>INDEX(Product_Table[Segment],MATCH(Table35[[#This Row],[ProductID]],Product_Table[ProductID],0))</f>
        <v>Extreme</v>
      </c>
      <c r="M494" s="4">
        <f>INDEX(Product_Table[ManufacturerID],MATCH(Table35[[#This Row],[ProductID]],Product_Table[ProductID],0))</f>
        <v>10</v>
      </c>
      <c r="N494" s="4" t="str">
        <f>INDEX(Manufacturer_Table[Manufacturer Name],MATCH(Table35[[#This Row],[ManufacturerID]],Manufacturer_Table[ManufacturerID],0))</f>
        <v>Pirum</v>
      </c>
      <c r="O494" s="4" t="str">
        <f>INDEX(Location_Table[State],MATCH(Table35[[#This Row],[Zip]],Location_Table[Zip],0))</f>
        <v>British Columbia</v>
      </c>
    </row>
    <row r="495" spans="1:15" x14ac:dyDescent="0.3">
      <c r="A495">
        <v>457</v>
      </c>
      <c r="B495" s="2">
        <v>42023</v>
      </c>
      <c r="C495" s="2" t="str">
        <f>TEXT(Table35[[#This Row],[Date]],"YYYY")</f>
        <v>2015</v>
      </c>
      <c r="D495" s="2" t="str">
        <f>TEXT(Table35[[#This Row],[Date]],"MMMM")</f>
        <v>January</v>
      </c>
      <c r="E495" s="2" t="str">
        <f>TEXT(Table35[[#This Row],[Date]],"DDDD")</f>
        <v>Monday</v>
      </c>
      <c r="F495" t="s">
        <v>1400</v>
      </c>
      <c r="G495">
        <v>1</v>
      </c>
      <c r="H495" s="3">
        <v>11969.37</v>
      </c>
      <c r="I495" t="s">
        <v>20</v>
      </c>
      <c r="J495" t="str">
        <f>INDEX(Product_Table[Product Name],MATCH(Table35[[#This Row],[ProductID]],Product_Table[ProductID],0))</f>
        <v>Maximus UM-62</v>
      </c>
      <c r="K495" t="str">
        <f>INDEX(Product_Table[Category],MATCH(Table35[[#This Row],[ProductID]],Product_Table[ProductID],0))</f>
        <v>Urban</v>
      </c>
      <c r="L495" t="str">
        <f>INDEX(Product_Table[Segment],MATCH(Table35[[#This Row],[ProductID]],Product_Table[ProductID],0))</f>
        <v>Moderation</v>
      </c>
      <c r="M495" s="4">
        <f>INDEX(Product_Table[ManufacturerID],MATCH(Table35[[#This Row],[ProductID]],Product_Table[ProductID],0))</f>
        <v>7</v>
      </c>
      <c r="N495" s="4" t="str">
        <f>INDEX(Manufacturer_Table[Manufacturer Name],MATCH(Table35[[#This Row],[ManufacturerID]],Manufacturer_Table[ManufacturerID],0))</f>
        <v>VanArsdel</v>
      </c>
      <c r="O495" s="4" t="str">
        <f>INDEX(Location_Table[State],MATCH(Table35[[#This Row],[Zip]],Location_Table[Zip],0))</f>
        <v>Alberta</v>
      </c>
    </row>
    <row r="496" spans="1:15" x14ac:dyDescent="0.3">
      <c r="A496">
        <v>1521</v>
      </c>
      <c r="B496" s="2">
        <v>42023</v>
      </c>
      <c r="C496" s="2" t="str">
        <f>TEXT(Table35[[#This Row],[Date]],"YYYY")</f>
        <v>2015</v>
      </c>
      <c r="D496" s="2" t="str">
        <f>TEXT(Table35[[#This Row],[Date]],"MMMM")</f>
        <v>January</v>
      </c>
      <c r="E496" s="2" t="str">
        <f>TEXT(Table35[[#This Row],[Date]],"DDDD")</f>
        <v>Monday</v>
      </c>
      <c r="F496" t="s">
        <v>1564</v>
      </c>
      <c r="G496">
        <v>1</v>
      </c>
      <c r="H496" s="3">
        <v>6298.74</v>
      </c>
      <c r="I496" t="s">
        <v>20</v>
      </c>
      <c r="J496" t="str">
        <f>INDEX(Product_Table[Product Name],MATCH(Table35[[#This Row],[ProductID]],Product_Table[ProductID],0))</f>
        <v>Quibus RP-13</v>
      </c>
      <c r="K496" t="str">
        <f>INDEX(Product_Table[Category],MATCH(Table35[[#This Row],[ProductID]],Product_Table[ProductID],0))</f>
        <v>Rural</v>
      </c>
      <c r="L496" t="str">
        <f>INDEX(Product_Table[Segment],MATCH(Table35[[#This Row],[ProductID]],Product_Table[ProductID],0))</f>
        <v>Productivity</v>
      </c>
      <c r="M496" s="4">
        <f>INDEX(Product_Table[ManufacturerID],MATCH(Table35[[#This Row],[ProductID]],Product_Table[ProductID],0))</f>
        <v>12</v>
      </c>
      <c r="N496" s="4" t="str">
        <f>INDEX(Manufacturer_Table[Manufacturer Name],MATCH(Table35[[#This Row],[ManufacturerID]],Manufacturer_Table[ManufacturerID],0))</f>
        <v>Quibus</v>
      </c>
      <c r="O496" s="4" t="str">
        <f>INDEX(Location_Table[State],MATCH(Table35[[#This Row],[Zip]],Location_Table[Zip],0))</f>
        <v>British Columbia</v>
      </c>
    </row>
    <row r="497" spans="1:15" x14ac:dyDescent="0.3">
      <c r="A497">
        <v>1522</v>
      </c>
      <c r="B497" s="2">
        <v>42023</v>
      </c>
      <c r="C497" s="2" t="str">
        <f>TEXT(Table35[[#This Row],[Date]],"YYYY")</f>
        <v>2015</v>
      </c>
      <c r="D497" s="2" t="str">
        <f>TEXT(Table35[[#This Row],[Date]],"MMMM")</f>
        <v>January</v>
      </c>
      <c r="E497" s="2" t="str">
        <f>TEXT(Table35[[#This Row],[Date]],"DDDD")</f>
        <v>Monday</v>
      </c>
      <c r="F497" t="s">
        <v>1564</v>
      </c>
      <c r="G497">
        <v>1</v>
      </c>
      <c r="H497" s="3">
        <v>6298.74</v>
      </c>
      <c r="I497" t="s">
        <v>20</v>
      </c>
      <c r="J497" t="str">
        <f>INDEX(Product_Table[Product Name],MATCH(Table35[[#This Row],[ProductID]],Product_Table[ProductID],0))</f>
        <v>Quibus RP-14</v>
      </c>
      <c r="K497" t="str">
        <f>INDEX(Product_Table[Category],MATCH(Table35[[#This Row],[ProductID]],Product_Table[ProductID],0))</f>
        <v>Rural</v>
      </c>
      <c r="L497" t="str">
        <f>INDEX(Product_Table[Segment],MATCH(Table35[[#This Row],[ProductID]],Product_Table[ProductID],0))</f>
        <v>Productivity</v>
      </c>
      <c r="M497" s="4">
        <f>INDEX(Product_Table[ManufacturerID],MATCH(Table35[[#This Row],[ProductID]],Product_Table[ProductID],0))</f>
        <v>12</v>
      </c>
      <c r="N497" s="4" t="str">
        <f>INDEX(Manufacturer_Table[Manufacturer Name],MATCH(Table35[[#This Row],[ManufacturerID]],Manufacturer_Table[ManufacturerID],0))</f>
        <v>Quibus</v>
      </c>
      <c r="O497" s="4" t="str">
        <f>INDEX(Location_Table[State],MATCH(Table35[[#This Row],[Zip]],Location_Table[Zip],0))</f>
        <v>British Columbia</v>
      </c>
    </row>
    <row r="498" spans="1:15" x14ac:dyDescent="0.3">
      <c r="A498">
        <v>2069</v>
      </c>
      <c r="B498" s="2">
        <v>42093</v>
      </c>
      <c r="C498" s="2" t="str">
        <f>TEXT(Table35[[#This Row],[Date]],"YYYY")</f>
        <v>2015</v>
      </c>
      <c r="D498" s="2" t="str">
        <f>TEXT(Table35[[#This Row],[Date]],"MMMM")</f>
        <v>March</v>
      </c>
      <c r="E498" s="2" t="str">
        <f>TEXT(Table35[[#This Row],[Date]],"DDDD")</f>
        <v>Monday</v>
      </c>
      <c r="F498" t="s">
        <v>838</v>
      </c>
      <c r="G498">
        <v>1</v>
      </c>
      <c r="H498" s="3">
        <v>6299.37</v>
      </c>
      <c r="I498" t="s">
        <v>20</v>
      </c>
      <c r="J498" t="str">
        <f>INDEX(Product_Table[Product Name],MATCH(Table35[[#This Row],[ProductID]],Product_Table[ProductID],0))</f>
        <v>Currus UC-04</v>
      </c>
      <c r="K498" t="str">
        <f>INDEX(Product_Table[Category],MATCH(Table35[[#This Row],[ProductID]],Product_Table[ProductID],0))</f>
        <v>Urban</v>
      </c>
      <c r="L498" t="str">
        <f>INDEX(Product_Table[Segment],MATCH(Table35[[#This Row],[ProductID]],Product_Table[ProductID],0))</f>
        <v>Convenience</v>
      </c>
      <c r="M498" s="4">
        <f>INDEX(Product_Table[ManufacturerID],MATCH(Table35[[#This Row],[ProductID]],Product_Table[ProductID],0))</f>
        <v>4</v>
      </c>
      <c r="N498" s="4" t="str">
        <f>INDEX(Manufacturer_Table[Manufacturer Name],MATCH(Table35[[#This Row],[ManufacturerID]],Manufacturer_Table[ManufacturerID],0))</f>
        <v>Currus</v>
      </c>
      <c r="O498" s="4" t="str">
        <f>INDEX(Location_Table[State],MATCH(Table35[[#This Row],[Zip]],Location_Table[Zip],0))</f>
        <v>Ontario</v>
      </c>
    </row>
    <row r="499" spans="1:15" x14ac:dyDescent="0.3">
      <c r="A499">
        <v>1049</v>
      </c>
      <c r="B499" s="2">
        <v>42087</v>
      </c>
      <c r="C499" s="2" t="str">
        <f>TEXT(Table35[[#This Row],[Date]],"YYYY")</f>
        <v>2015</v>
      </c>
      <c r="D499" s="2" t="str">
        <f>TEXT(Table35[[#This Row],[Date]],"MMMM")</f>
        <v>March</v>
      </c>
      <c r="E499" s="2" t="str">
        <f>TEXT(Table35[[#This Row],[Date]],"DDDD")</f>
        <v>Tuesday</v>
      </c>
      <c r="F499" t="s">
        <v>1228</v>
      </c>
      <c r="G499">
        <v>1</v>
      </c>
      <c r="H499" s="3">
        <v>3086.37</v>
      </c>
      <c r="I499" t="s">
        <v>20</v>
      </c>
      <c r="J499" t="str">
        <f>INDEX(Product_Table[Product Name],MATCH(Table35[[#This Row],[ProductID]],Product_Table[ProductID],0))</f>
        <v>Pirum MA-07</v>
      </c>
      <c r="K499" t="str">
        <f>INDEX(Product_Table[Category],MATCH(Table35[[#This Row],[ProductID]],Product_Table[ProductID],0))</f>
        <v>Mix</v>
      </c>
      <c r="L499" t="str">
        <f>INDEX(Product_Table[Segment],MATCH(Table35[[#This Row],[ProductID]],Product_Table[ProductID],0))</f>
        <v>All Season</v>
      </c>
      <c r="M499" s="4">
        <f>INDEX(Product_Table[ManufacturerID],MATCH(Table35[[#This Row],[ProductID]],Product_Table[ProductID],0))</f>
        <v>10</v>
      </c>
      <c r="N499" s="4" t="str">
        <f>INDEX(Manufacturer_Table[Manufacturer Name],MATCH(Table35[[#This Row],[ManufacturerID]],Manufacturer_Table[ManufacturerID],0))</f>
        <v>Pirum</v>
      </c>
      <c r="O499" s="4" t="str">
        <f>INDEX(Location_Table[State],MATCH(Table35[[#This Row],[Zip]],Location_Table[Zip],0))</f>
        <v>Manitoba</v>
      </c>
    </row>
    <row r="500" spans="1:15" x14ac:dyDescent="0.3">
      <c r="A500">
        <v>438</v>
      </c>
      <c r="B500" s="2">
        <v>42088</v>
      </c>
      <c r="C500" s="2" t="str">
        <f>TEXT(Table35[[#This Row],[Date]],"YYYY")</f>
        <v>2015</v>
      </c>
      <c r="D500" s="2" t="str">
        <f>TEXT(Table35[[#This Row],[Date]],"MMMM")</f>
        <v>March</v>
      </c>
      <c r="E500" s="2" t="str">
        <f>TEXT(Table35[[#This Row],[Date]],"DDDD")</f>
        <v>Wednesday</v>
      </c>
      <c r="F500" t="s">
        <v>971</v>
      </c>
      <c r="G500">
        <v>1</v>
      </c>
      <c r="H500" s="3">
        <v>11525.85</v>
      </c>
      <c r="I500" t="s">
        <v>20</v>
      </c>
      <c r="J500" t="str">
        <f>INDEX(Product_Table[Product Name],MATCH(Table35[[#This Row],[ProductID]],Product_Table[ProductID],0))</f>
        <v>Maximus UM-43</v>
      </c>
      <c r="K500" t="str">
        <f>INDEX(Product_Table[Category],MATCH(Table35[[#This Row],[ProductID]],Product_Table[ProductID],0))</f>
        <v>Urban</v>
      </c>
      <c r="L500" t="str">
        <f>INDEX(Product_Table[Segment],MATCH(Table35[[#This Row],[ProductID]],Product_Table[ProductID],0))</f>
        <v>Moderation</v>
      </c>
      <c r="M500" s="4">
        <f>INDEX(Product_Table[ManufacturerID],MATCH(Table35[[#This Row],[ProductID]],Product_Table[ProductID],0))</f>
        <v>7</v>
      </c>
      <c r="N500" s="4" t="str">
        <f>INDEX(Manufacturer_Table[Manufacturer Name],MATCH(Table35[[#This Row],[ManufacturerID]],Manufacturer_Table[ManufacturerID],0))</f>
        <v>VanArsdel</v>
      </c>
      <c r="O500" s="4" t="str">
        <f>INDEX(Location_Table[State],MATCH(Table35[[#This Row],[Zip]],Location_Table[Zip],0))</f>
        <v>Ontario</v>
      </c>
    </row>
    <row r="501" spans="1:15" x14ac:dyDescent="0.3">
      <c r="A501">
        <v>1183</v>
      </c>
      <c r="B501" s="2">
        <v>42088</v>
      </c>
      <c r="C501" s="2" t="str">
        <f>TEXT(Table35[[#This Row],[Date]],"YYYY")</f>
        <v>2015</v>
      </c>
      <c r="D501" s="2" t="str">
        <f>TEXT(Table35[[#This Row],[Date]],"MMMM")</f>
        <v>March</v>
      </c>
      <c r="E501" s="2" t="str">
        <f>TEXT(Table35[[#This Row],[Date]],"DDDD")</f>
        <v>Wednesday</v>
      </c>
      <c r="F501" t="s">
        <v>994</v>
      </c>
      <c r="G501">
        <v>1</v>
      </c>
      <c r="H501" s="3">
        <v>7275.87</v>
      </c>
      <c r="I501" t="s">
        <v>20</v>
      </c>
      <c r="J501" t="str">
        <f>INDEX(Product_Table[Product Name],MATCH(Table35[[#This Row],[ProductID]],Product_Table[ProductID],0))</f>
        <v>Pirum UE-19</v>
      </c>
      <c r="K501" t="str">
        <f>INDEX(Product_Table[Category],MATCH(Table35[[#This Row],[ProductID]],Product_Table[ProductID],0))</f>
        <v>Urban</v>
      </c>
      <c r="L501" t="str">
        <f>INDEX(Product_Table[Segment],MATCH(Table35[[#This Row],[ProductID]],Product_Table[ProductID],0))</f>
        <v>Extreme</v>
      </c>
      <c r="M501" s="4">
        <f>INDEX(Product_Table[ManufacturerID],MATCH(Table35[[#This Row],[ProductID]],Product_Table[ProductID],0))</f>
        <v>10</v>
      </c>
      <c r="N501" s="4" t="str">
        <f>INDEX(Manufacturer_Table[Manufacturer Name],MATCH(Table35[[#This Row],[ManufacturerID]],Manufacturer_Table[ManufacturerID],0))</f>
        <v>Pirum</v>
      </c>
      <c r="O501" s="4" t="str">
        <f>INDEX(Location_Table[State],MATCH(Table35[[#This Row],[Zip]],Location_Table[Zip],0))</f>
        <v>Ontario</v>
      </c>
    </row>
    <row r="502" spans="1:15" x14ac:dyDescent="0.3">
      <c r="A502">
        <v>759</v>
      </c>
      <c r="B502" s="2">
        <v>42100</v>
      </c>
      <c r="C502" s="2" t="str">
        <f>TEXT(Table35[[#This Row],[Date]],"YYYY")</f>
        <v>2015</v>
      </c>
      <c r="D502" s="2" t="str">
        <f>TEXT(Table35[[#This Row],[Date]],"MMMM")</f>
        <v>April</v>
      </c>
      <c r="E502" s="2" t="str">
        <f>TEXT(Table35[[#This Row],[Date]],"DDDD")</f>
        <v>Monday</v>
      </c>
      <c r="F502" t="s">
        <v>994</v>
      </c>
      <c r="G502">
        <v>1</v>
      </c>
      <c r="H502" s="3">
        <v>1983.87</v>
      </c>
      <c r="I502" t="s">
        <v>20</v>
      </c>
      <c r="J502" t="str">
        <f>INDEX(Product_Table[Product Name],MATCH(Table35[[#This Row],[ProductID]],Product_Table[ProductID],0))</f>
        <v>Natura RP-47</v>
      </c>
      <c r="K502" t="str">
        <f>INDEX(Product_Table[Category],MATCH(Table35[[#This Row],[ProductID]],Product_Table[ProductID],0))</f>
        <v>Rural</v>
      </c>
      <c r="L502" t="str">
        <f>INDEX(Product_Table[Segment],MATCH(Table35[[#This Row],[ProductID]],Product_Table[ProductID],0))</f>
        <v>Productivity</v>
      </c>
      <c r="M502" s="4">
        <f>INDEX(Product_Table[ManufacturerID],MATCH(Table35[[#This Row],[ProductID]],Product_Table[ProductID],0))</f>
        <v>8</v>
      </c>
      <c r="N502" s="4" t="str">
        <f>INDEX(Manufacturer_Table[Manufacturer Name],MATCH(Table35[[#This Row],[ManufacturerID]],Manufacturer_Table[ManufacturerID],0))</f>
        <v>Natura</v>
      </c>
      <c r="O502" s="4" t="str">
        <f>INDEX(Location_Table[State],MATCH(Table35[[#This Row],[Zip]],Location_Table[Zip],0))</f>
        <v>Ontario</v>
      </c>
    </row>
    <row r="503" spans="1:15" x14ac:dyDescent="0.3">
      <c r="A503">
        <v>438</v>
      </c>
      <c r="B503" s="2">
        <v>42100</v>
      </c>
      <c r="C503" s="2" t="str">
        <f>TEXT(Table35[[#This Row],[Date]],"YYYY")</f>
        <v>2015</v>
      </c>
      <c r="D503" s="2" t="str">
        <f>TEXT(Table35[[#This Row],[Date]],"MMMM")</f>
        <v>April</v>
      </c>
      <c r="E503" s="2" t="str">
        <f>TEXT(Table35[[#This Row],[Date]],"DDDD")</f>
        <v>Monday</v>
      </c>
      <c r="F503" t="s">
        <v>945</v>
      </c>
      <c r="G503">
        <v>1</v>
      </c>
      <c r="H503" s="3">
        <v>11969.37</v>
      </c>
      <c r="I503" t="s">
        <v>20</v>
      </c>
      <c r="J503" t="str">
        <f>INDEX(Product_Table[Product Name],MATCH(Table35[[#This Row],[ProductID]],Product_Table[ProductID],0))</f>
        <v>Maximus UM-43</v>
      </c>
      <c r="K503" t="str">
        <f>INDEX(Product_Table[Category],MATCH(Table35[[#This Row],[ProductID]],Product_Table[ProductID],0))</f>
        <v>Urban</v>
      </c>
      <c r="L503" t="str">
        <f>INDEX(Product_Table[Segment],MATCH(Table35[[#This Row],[ProductID]],Product_Table[ProductID],0))</f>
        <v>Moderation</v>
      </c>
      <c r="M503" s="4">
        <f>INDEX(Product_Table[ManufacturerID],MATCH(Table35[[#This Row],[ProductID]],Product_Table[ProductID],0))</f>
        <v>7</v>
      </c>
      <c r="N503" s="4" t="str">
        <f>INDEX(Manufacturer_Table[Manufacturer Name],MATCH(Table35[[#This Row],[ManufacturerID]],Manufacturer_Table[ManufacturerID],0))</f>
        <v>VanArsdel</v>
      </c>
      <c r="O503" s="4" t="str">
        <f>INDEX(Location_Table[State],MATCH(Table35[[#This Row],[Zip]],Location_Table[Zip],0))</f>
        <v>Ontario</v>
      </c>
    </row>
    <row r="504" spans="1:15" x14ac:dyDescent="0.3">
      <c r="A504">
        <v>676</v>
      </c>
      <c r="B504" s="2">
        <v>42100</v>
      </c>
      <c r="C504" s="2" t="str">
        <f>TEXT(Table35[[#This Row],[Date]],"YYYY")</f>
        <v>2015</v>
      </c>
      <c r="D504" s="2" t="str">
        <f>TEXT(Table35[[#This Row],[Date]],"MMMM")</f>
        <v>April</v>
      </c>
      <c r="E504" s="2" t="str">
        <f>TEXT(Table35[[#This Row],[Date]],"DDDD")</f>
        <v>Monday</v>
      </c>
      <c r="F504" t="s">
        <v>984</v>
      </c>
      <c r="G504">
        <v>1</v>
      </c>
      <c r="H504" s="3">
        <v>9134.3700000000008</v>
      </c>
      <c r="I504" t="s">
        <v>20</v>
      </c>
      <c r="J504" t="str">
        <f>INDEX(Product_Table[Product Name],MATCH(Table35[[#This Row],[ProductID]],Product_Table[ProductID],0))</f>
        <v>Maximus UC-41</v>
      </c>
      <c r="K504" t="str">
        <f>INDEX(Product_Table[Category],MATCH(Table35[[#This Row],[ProductID]],Product_Table[ProductID],0))</f>
        <v>Urban</v>
      </c>
      <c r="L504" t="str">
        <f>INDEX(Product_Table[Segment],MATCH(Table35[[#This Row],[ProductID]],Product_Table[ProductID],0))</f>
        <v>Convenience</v>
      </c>
      <c r="M504" s="4">
        <f>INDEX(Product_Table[ManufacturerID],MATCH(Table35[[#This Row],[ProductID]],Product_Table[ProductID],0))</f>
        <v>7</v>
      </c>
      <c r="N504" s="4" t="str">
        <f>INDEX(Manufacturer_Table[Manufacturer Name],MATCH(Table35[[#This Row],[ManufacturerID]],Manufacturer_Table[ManufacturerID],0))</f>
        <v>VanArsdel</v>
      </c>
      <c r="O504" s="4" t="str">
        <f>INDEX(Location_Table[State],MATCH(Table35[[#This Row],[Zip]],Location_Table[Zip],0))</f>
        <v>Ontario</v>
      </c>
    </row>
    <row r="505" spans="1:15" x14ac:dyDescent="0.3">
      <c r="A505">
        <v>556</v>
      </c>
      <c r="B505" s="2">
        <v>42100</v>
      </c>
      <c r="C505" s="2" t="str">
        <f>TEXT(Table35[[#This Row],[Date]],"YYYY")</f>
        <v>2015</v>
      </c>
      <c r="D505" s="2" t="str">
        <f>TEXT(Table35[[#This Row],[Date]],"MMMM")</f>
        <v>April</v>
      </c>
      <c r="E505" s="2" t="str">
        <f>TEXT(Table35[[#This Row],[Date]],"DDDD")</f>
        <v>Monday</v>
      </c>
      <c r="F505" t="s">
        <v>1222</v>
      </c>
      <c r="G505">
        <v>1</v>
      </c>
      <c r="H505" s="3">
        <v>10268.370000000001</v>
      </c>
      <c r="I505" t="s">
        <v>20</v>
      </c>
      <c r="J505" t="str">
        <f>INDEX(Product_Table[Product Name],MATCH(Table35[[#This Row],[ProductID]],Product_Table[ProductID],0))</f>
        <v>Maximus UC-21</v>
      </c>
      <c r="K505" t="str">
        <f>INDEX(Product_Table[Category],MATCH(Table35[[#This Row],[ProductID]],Product_Table[ProductID],0))</f>
        <v>Urban</v>
      </c>
      <c r="L505" t="str">
        <f>INDEX(Product_Table[Segment],MATCH(Table35[[#This Row],[ProductID]],Product_Table[ProductID],0))</f>
        <v>Convenience</v>
      </c>
      <c r="M505" s="4">
        <f>INDEX(Product_Table[ManufacturerID],MATCH(Table35[[#This Row],[ProductID]],Product_Table[ProductID],0))</f>
        <v>7</v>
      </c>
      <c r="N505" s="4" t="str">
        <f>INDEX(Manufacturer_Table[Manufacturer Name],MATCH(Table35[[#This Row],[ManufacturerID]],Manufacturer_Table[ManufacturerID],0))</f>
        <v>VanArsdel</v>
      </c>
      <c r="O505" s="4" t="str">
        <f>INDEX(Location_Table[State],MATCH(Table35[[#This Row],[Zip]],Location_Table[Zip],0))</f>
        <v>Manitoba</v>
      </c>
    </row>
    <row r="506" spans="1:15" x14ac:dyDescent="0.3">
      <c r="A506">
        <v>699</v>
      </c>
      <c r="B506" s="2">
        <v>42100</v>
      </c>
      <c r="C506" s="2" t="str">
        <f>TEXT(Table35[[#This Row],[Date]],"YYYY")</f>
        <v>2015</v>
      </c>
      <c r="D506" s="2" t="str">
        <f>TEXT(Table35[[#This Row],[Date]],"MMMM")</f>
        <v>April</v>
      </c>
      <c r="E506" s="2" t="str">
        <f>TEXT(Table35[[#This Row],[Date]],"DDDD")</f>
        <v>Monday</v>
      </c>
      <c r="F506" t="s">
        <v>953</v>
      </c>
      <c r="G506">
        <v>1</v>
      </c>
      <c r="H506" s="3">
        <v>2865.87</v>
      </c>
      <c r="I506" t="s">
        <v>20</v>
      </c>
      <c r="J506" t="str">
        <f>INDEX(Product_Table[Product Name],MATCH(Table35[[#This Row],[ProductID]],Product_Table[ProductID],0))</f>
        <v>Natura MA-06</v>
      </c>
      <c r="K506" t="str">
        <f>INDEX(Product_Table[Category],MATCH(Table35[[#This Row],[ProductID]],Product_Table[ProductID],0))</f>
        <v>Mix</v>
      </c>
      <c r="L506" t="str">
        <f>INDEX(Product_Table[Segment],MATCH(Table35[[#This Row],[ProductID]],Product_Table[ProductID],0))</f>
        <v>All Season</v>
      </c>
      <c r="M506" s="4">
        <f>INDEX(Product_Table[ManufacturerID],MATCH(Table35[[#This Row],[ProductID]],Product_Table[ProductID],0))</f>
        <v>8</v>
      </c>
      <c r="N506" s="4" t="str">
        <f>INDEX(Manufacturer_Table[Manufacturer Name],MATCH(Table35[[#This Row],[ManufacturerID]],Manufacturer_Table[ManufacturerID],0))</f>
        <v>Natura</v>
      </c>
      <c r="O506" s="4" t="str">
        <f>INDEX(Location_Table[State],MATCH(Table35[[#This Row],[Zip]],Location_Table[Zip],0))</f>
        <v>Ontario</v>
      </c>
    </row>
    <row r="507" spans="1:15" x14ac:dyDescent="0.3">
      <c r="A507">
        <v>826</v>
      </c>
      <c r="B507" s="2">
        <v>42089</v>
      </c>
      <c r="C507" s="2" t="str">
        <f>TEXT(Table35[[#This Row],[Date]],"YYYY")</f>
        <v>2015</v>
      </c>
      <c r="D507" s="2" t="str">
        <f>TEXT(Table35[[#This Row],[Date]],"MMMM")</f>
        <v>March</v>
      </c>
      <c r="E507" s="2" t="str">
        <f>TEXT(Table35[[#This Row],[Date]],"DDDD")</f>
        <v>Thursday</v>
      </c>
      <c r="F507" t="s">
        <v>680</v>
      </c>
      <c r="G507">
        <v>1</v>
      </c>
      <c r="H507" s="3">
        <v>12536.37</v>
      </c>
      <c r="I507" t="s">
        <v>20</v>
      </c>
      <c r="J507" t="str">
        <f>INDEX(Product_Table[Product Name],MATCH(Table35[[#This Row],[ProductID]],Product_Table[ProductID],0))</f>
        <v>Natura UM-10</v>
      </c>
      <c r="K507" t="str">
        <f>INDEX(Product_Table[Category],MATCH(Table35[[#This Row],[ProductID]],Product_Table[ProductID],0))</f>
        <v>Urban</v>
      </c>
      <c r="L507" t="str">
        <f>INDEX(Product_Table[Segment],MATCH(Table35[[#This Row],[ProductID]],Product_Table[ProductID],0))</f>
        <v>Moderation</v>
      </c>
      <c r="M507" s="4">
        <f>INDEX(Product_Table[ManufacturerID],MATCH(Table35[[#This Row],[ProductID]],Product_Table[ProductID],0))</f>
        <v>8</v>
      </c>
      <c r="N507" s="4" t="str">
        <f>INDEX(Manufacturer_Table[Manufacturer Name],MATCH(Table35[[#This Row],[ManufacturerID]],Manufacturer_Table[ManufacturerID],0))</f>
        <v>Natura</v>
      </c>
      <c r="O507" s="4" t="str">
        <f>INDEX(Location_Table[State],MATCH(Table35[[#This Row],[Zip]],Location_Table[Zip],0))</f>
        <v>Ontario</v>
      </c>
    </row>
    <row r="508" spans="1:15" x14ac:dyDescent="0.3">
      <c r="A508">
        <v>985</v>
      </c>
      <c r="B508" s="2">
        <v>42089</v>
      </c>
      <c r="C508" s="2" t="str">
        <f>TEXT(Table35[[#This Row],[Date]],"YYYY")</f>
        <v>2015</v>
      </c>
      <c r="D508" s="2" t="str">
        <f>TEXT(Table35[[#This Row],[Date]],"MMMM")</f>
        <v>March</v>
      </c>
      <c r="E508" s="2" t="str">
        <f>TEXT(Table35[[#This Row],[Date]],"DDDD")</f>
        <v>Thursday</v>
      </c>
      <c r="F508" t="s">
        <v>1230</v>
      </c>
      <c r="G508">
        <v>1</v>
      </c>
      <c r="H508" s="3">
        <v>9764.3700000000008</v>
      </c>
      <c r="I508" t="s">
        <v>20</v>
      </c>
      <c r="J508" t="str">
        <f>INDEX(Product_Table[Product Name],MATCH(Table35[[#This Row],[ProductID]],Product_Table[ProductID],0))</f>
        <v>Natura UC-48</v>
      </c>
      <c r="K508" t="str">
        <f>INDEX(Product_Table[Category],MATCH(Table35[[#This Row],[ProductID]],Product_Table[ProductID],0))</f>
        <v>Urban</v>
      </c>
      <c r="L508" t="str">
        <f>INDEX(Product_Table[Segment],MATCH(Table35[[#This Row],[ProductID]],Product_Table[ProductID],0))</f>
        <v>Convenience</v>
      </c>
      <c r="M508" s="4">
        <f>INDEX(Product_Table[ManufacturerID],MATCH(Table35[[#This Row],[ProductID]],Product_Table[ProductID],0))</f>
        <v>8</v>
      </c>
      <c r="N508" s="4" t="str">
        <f>INDEX(Manufacturer_Table[Manufacturer Name],MATCH(Table35[[#This Row],[ManufacturerID]],Manufacturer_Table[ManufacturerID],0))</f>
        <v>Natura</v>
      </c>
      <c r="O508" s="4" t="str">
        <f>INDEX(Location_Table[State],MATCH(Table35[[#This Row],[Zip]],Location_Table[Zip],0))</f>
        <v>Manitoba</v>
      </c>
    </row>
    <row r="509" spans="1:15" x14ac:dyDescent="0.3">
      <c r="A509">
        <v>993</v>
      </c>
      <c r="B509" s="2">
        <v>42089</v>
      </c>
      <c r="C509" s="2" t="str">
        <f>TEXT(Table35[[#This Row],[Date]],"YYYY")</f>
        <v>2015</v>
      </c>
      <c r="D509" s="2" t="str">
        <f>TEXT(Table35[[#This Row],[Date]],"MMMM")</f>
        <v>March</v>
      </c>
      <c r="E509" s="2" t="str">
        <f>TEXT(Table35[[#This Row],[Date]],"DDDD")</f>
        <v>Thursday</v>
      </c>
      <c r="F509" t="s">
        <v>945</v>
      </c>
      <c r="G509">
        <v>1</v>
      </c>
      <c r="H509" s="3">
        <v>4409.37</v>
      </c>
      <c r="I509" t="s">
        <v>20</v>
      </c>
      <c r="J509" t="str">
        <f>INDEX(Product_Table[Product Name],MATCH(Table35[[#This Row],[ProductID]],Product_Table[ProductID],0))</f>
        <v>Natura UC-56</v>
      </c>
      <c r="K509" t="str">
        <f>INDEX(Product_Table[Category],MATCH(Table35[[#This Row],[ProductID]],Product_Table[ProductID],0))</f>
        <v>Urban</v>
      </c>
      <c r="L509" t="str">
        <f>INDEX(Product_Table[Segment],MATCH(Table35[[#This Row],[ProductID]],Product_Table[ProductID],0))</f>
        <v>Convenience</v>
      </c>
      <c r="M509" s="4">
        <f>INDEX(Product_Table[ManufacturerID],MATCH(Table35[[#This Row],[ProductID]],Product_Table[ProductID],0))</f>
        <v>8</v>
      </c>
      <c r="N509" s="4" t="str">
        <f>INDEX(Manufacturer_Table[Manufacturer Name],MATCH(Table35[[#This Row],[ManufacturerID]],Manufacturer_Table[ManufacturerID],0))</f>
        <v>Natura</v>
      </c>
      <c r="O509" s="4" t="str">
        <f>INDEX(Location_Table[State],MATCH(Table35[[#This Row],[Zip]],Location_Table[Zip],0))</f>
        <v>Ontario</v>
      </c>
    </row>
    <row r="510" spans="1:15" x14ac:dyDescent="0.3">
      <c r="A510">
        <v>457</v>
      </c>
      <c r="B510" s="2">
        <v>42111</v>
      </c>
      <c r="C510" s="2" t="str">
        <f>TEXT(Table35[[#This Row],[Date]],"YYYY")</f>
        <v>2015</v>
      </c>
      <c r="D510" s="2" t="str">
        <f>TEXT(Table35[[#This Row],[Date]],"MMMM")</f>
        <v>April</v>
      </c>
      <c r="E510" s="2" t="str">
        <f>TEXT(Table35[[#This Row],[Date]],"DDDD")</f>
        <v>Friday</v>
      </c>
      <c r="F510" t="s">
        <v>945</v>
      </c>
      <c r="G510">
        <v>1</v>
      </c>
      <c r="H510" s="3">
        <v>11969.37</v>
      </c>
      <c r="I510" t="s">
        <v>20</v>
      </c>
      <c r="J510" t="str">
        <f>INDEX(Product_Table[Product Name],MATCH(Table35[[#This Row],[ProductID]],Product_Table[ProductID],0))</f>
        <v>Maximus UM-62</v>
      </c>
      <c r="K510" t="str">
        <f>INDEX(Product_Table[Category],MATCH(Table35[[#This Row],[ProductID]],Product_Table[ProductID],0))</f>
        <v>Urban</v>
      </c>
      <c r="L510" t="str">
        <f>INDEX(Product_Table[Segment],MATCH(Table35[[#This Row],[ProductID]],Product_Table[ProductID],0))</f>
        <v>Moderation</v>
      </c>
      <c r="M510" s="4">
        <f>INDEX(Product_Table[ManufacturerID],MATCH(Table35[[#This Row],[ProductID]],Product_Table[ProductID],0))</f>
        <v>7</v>
      </c>
      <c r="N510" s="4" t="str">
        <f>INDEX(Manufacturer_Table[Manufacturer Name],MATCH(Table35[[#This Row],[ManufacturerID]],Manufacturer_Table[ManufacturerID],0))</f>
        <v>VanArsdel</v>
      </c>
      <c r="O510" s="4" t="str">
        <f>INDEX(Location_Table[State],MATCH(Table35[[#This Row],[Zip]],Location_Table[Zip],0))</f>
        <v>Ontario</v>
      </c>
    </row>
    <row r="511" spans="1:15" x14ac:dyDescent="0.3">
      <c r="A511">
        <v>438</v>
      </c>
      <c r="B511" s="2">
        <v>42112</v>
      </c>
      <c r="C511" s="2" t="str">
        <f>TEXT(Table35[[#This Row],[Date]],"YYYY")</f>
        <v>2015</v>
      </c>
      <c r="D511" s="2" t="str">
        <f>TEXT(Table35[[#This Row],[Date]],"MMMM")</f>
        <v>April</v>
      </c>
      <c r="E511" s="2" t="str">
        <f>TEXT(Table35[[#This Row],[Date]],"DDDD")</f>
        <v>Saturday</v>
      </c>
      <c r="F511" t="s">
        <v>394</v>
      </c>
      <c r="G511">
        <v>1</v>
      </c>
      <c r="H511" s="3">
        <v>11969.37</v>
      </c>
      <c r="I511" t="s">
        <v>20</v>
      </c>
      <c r="J511" t="str">
        <f>INDEX(Product_Table[Product Name],MATCH(Table35[[#This Row],[ProductID]],Product_Table[ProductID],0))</f>
        <v>Maximus UM-43</v>
      </c>
      <c r="K511" t="str">
        <f>INDEX(Product_Table[Category],MATCH(Table35[[#This Row],[ProductID]],Product_Table[ProductID],0))</f>
        <v>Urban</v>
      </c>
      <c r="L511" t="str">
        <f>INDEX(Product_Table[Segment],MATCH(Table35[[#This Row],[ProductID]],Product_Table[ProductID],0))</f>
        <v>Moderation</v>
      </c>
      <c r="M511" s="4">
        <f>INDEX(Product_Table[ManufacturerID],MATCH(Table35[[#This Row],[ProductID]],Product_Table[ProductID],0))</f>
        <v>7</v>
      </c>
      <c r="N511" s="4" t="str">
        <f>INDEX(Manufacturer_Table[Manufacturer Name],MATCH(Table35[[#This Row],[ManufacturerID]],Manufacturer_Table[ManufacturerID],0))</f>
        <v>VanArsdel</v>
      </c>
      <c r="O511" s="4" t="str">
        <f>INDEX(Location_Table[State],MATCH(Table35[[#This Row],[Zip]],Location_Table[Zip],0))</f>
        <v>Quebec</v>
      </c>
    </row>
    <row r="512" spans="1:15" x14ac:dyDescent="0.3">
      <c r="A512">
        <v>407</v>
      </c>
      <c r="B512" s="2">
        <v>42083</v>
      </c>
      <c r="C512" s="2" t="str">
        <f>TEXT(Table35[[#This Row],[Date]],"YYYY")</f>
        <v>2015</v>
      </c>
      <c r="D512" s="2" t="str">
        <f>TEXT(Table35[[#This Row],[Date]],"MMMM")</f>
        <v>March</v>
      </c>
      <c r="E512" s="2" t="str">
        <f>TEXT(Table35[[#This Row],[Date]],"DDDD")</f>
        <v>Friday</v>
      </c>
      <c r="F512" t="s">
        <v>839</v>
      </c>
      <c r="G512">
        <v>1</v>
      </c>
      <c r="H512" s="3">
        <v>20505.87</v>
      </c>
      <c r="I512" t="s">
        <v>20</v>
      </c>
      <c r="J512" t="str">
        <f>INDEX(Product_Table[Product Name],MATCH(Table35[[#This Row],[ProductID]],Product_Table[ProductID],0))</f>
        <v>Maximus UM-12</v>
      </c>
      <c r="K512" t="str">
        <f>INDEX(Product_Table[Category],MATCH(Table35[[#This Row],[ProductID]],Product_Table[ProductID],0))</f>
        <v>Urban</v>
      </c>
      <c r="L512" t="str">
        <f>INDEX(Product_Table[Segment],MATCH(Table35[[#This Row],[ProductID]],Product_Table[ProductID],0))</f>
        <v>Moderation</v>
      </c>
      <c r="M512" s="4">
        <f>INDEX(Product_Table[ManufacturerID],MATCH(Table35[[#This Row],[ProductID]],Product_Table[ProductID],0))</f>
        <v>7</v>
      </c>
      <c r="N512" s="4" t="str">
        <f>INDEX(Manufacturer_Table[Manufacturer Name],MATCH(Table35[[#This Row],[ManufacturerID]],Manufacturer_Table[ManufacturerID],0))</f>
        <v>VanArsdel</v>
      </c>
      <c r="O512" s="4" t="str">
        <f>INDEX(Location_Table[State],MATCH(Table35[[#This Row],[Zip]],Location_Table[Zip],0))</f>
        <v>Ontario</v>
      </c>
    </row>
    <row r="513" spans="1:15" x14ac:dyDescent="0.3">
      <c r="A513">
        <v>2280</v>
      </c>
      <c r="B513" s="2">
        <v>42083</v>
      </c>
      <c r="C513" s="2" t="str">
        <f>TEXT(Table35[[#This Row],[Date]],"YYYY")</f>
        <v>2015</v>
      </c>
      <c r="D513" s="2" t="str">
        <f>TEXT(Table35[[#This Row],[Date]],"MMMM")</f>
        <v>March</v>
      </c>
      <c r="E513" s="2" t="str">
        <f>TEXT(Table35[[#This Row],[Date]],"DDDD")</f>
        <v>Friday</v>
      </c>
      <c r="F513" t="s">
        <v>1216</v>
      </c>
      <c r="G513">
        <v>1</v>
      </c>
      <c r="H513" s="3">
        <v>2046.87</v>
      </c>
      <c r="I513" t="s">
        <v>20</v>
      </c>
      <c r="J513" t="str">
        <f>INDEX(Product_Table[Product Name],MATCH(Table35[[#This Row],[ProductID]],Product_Table[ProductID],0))</f>
        <v>Aliqui RS-13</v>
      </c>
      <c r="K513" t="str">
        <f>INDEX(Product_Table[Category],MATCH(Table35[[#This Row],[ProductID]],Product_Table[ProductID],0))</f>
        <v>Rural</v>
      </c>
      <c r="L513" t="str">
        <f>INDEX(Product_Table[Segment],MATCH(Table35[[#This Row],[ProductID]],Product_Table[ProductID],0))</f>
        <v>Select</v>
      </c>
      <c r="M513" s="4">
        <f>INDEX(Product_Table[ManufacturerID],MATCH(Table35[[#This Row],[ProductID]],Product_Table[ProductID],0))</f>
        <v>2</v>
      </c>
      <c r="N513" s="4" t="str">
        <f>INDEX(Manufacturer_Table[Manufacturer Name],MATCH(Table35[[#This Row],[ManufacturerID]],Manufacturer_Table[ManufacturerID],0))</f>
        <v>Aliqui</v>
      </c>
      <c r="O513" s="4" t="str">
        <f>INDEX(Location_Table[State],MATCH(Table35[[#This Row],[Zip]],Location_Table[Zip],0))</f>
        <v>Manitoba</v>
      </c>
    </row>
    <row r="514" spans="1:15" x14ac:dyDescent="0.3">
      <c r="A514">
        <v>633</v>
      </c>
      <c r="B514" s="2">
        <v>42084</v>
      </c>
      <c r="C514" s="2" t="str">
        <f>TEXT(Table35[[#This Row],[Date]],"YYYY")</f>
        <v>2015</v>
      </c>
      <c r="D514" s="2" t="str">
        <f>TEXT(Table35[[#This Row],[Date]],"MMMM")</f>
        <v>March</v>
      </c>
      <c r="E514" s="2" t="str">
        <f>TEXT(Table35[[#This Row],[Date]],"DDDD")</f>
        <v>Saturday</v>
      </c>
      <c r="F514" t="s">
        <v>957</v>
      </c>
      <c r="G514">
        <v>1</v>
      </c>
      <c r="H514" s="3">
        <v>6803.37</v>
      </c>
      <c r="I514" t="s">
        <v>20</v>
      </c>
      <c r="J514" t="str">
        <f>INDEX(Product_Table[Product Name],MATCH(Table35[[#This Row],[ProductID]],Product_Table[ProductID],0))</f>
        <v>Maximus UC-98</v>
      </c>
      <c r="K514" t="str">
        <f>INDEX(Product_Table[Category],MATCH(Table35[[#This Row],[ProductID]],Product_Table[ProductID],0))</f>
        <v>Urban</v>
      </c>
      <c r="L514" t="str">
        <f>INDEX(Product_Table[Segment],MATCH(Table35[[#This Row],[ProductID]],Product_Table[ProductID],0))</f>
        <v>Convenience</v>
      </c>
      <c r="M514" s="4">
        <f>INDEX(Product_Table[ManufacturerID],MATCH(Table35[[#This Row],[ProductID]],Product_Table[ProductID],0))</f>
        <v>7</v>
      </c>
      <c r="N514" s="4" t="str">
        <f>INDEX(Manufacturer_Table[Manufacturer Name],MATCH(Table35[[#This Row],[ManufacturerID]],Manufacturer_Table[ManufacturerID],0))</f>
        <v>VanArsdel</v>
      </c>
      <c r="O514" s="4" t="str">
        <f>INDEX(Location_Table[State],MATCH(Table35[[#This Row],[Zip]],Location_Table[Zip],0))</f>
        <v>Ontario</v>
      </c>
    </row>
    <row r="515" spans="1:15" x14ac:dyDescent="0.3">
      <c r="A515">
        <v>590</v>
      </c>
      <c r="B515" s="2">
        <v>42084</v>
      </c>
      <c r="C515" s="2" t="str">
        <f>TEXT(Table35[[#This Row],[Date]],"YYYY")</f>
        <v>2015</v>
      </c>
      <c r="D515" s="2" t="str">
        <f>TEXT(Table35[[#This Row],[Date]],"MMMM")</f>
        <v>March</v>
      </c>
      <c r="E515" s="2" t="str">
        <f>TEXT(Table35[[#This Row],[Date]],"DDDD")</f>
        <v>Saturday</v>
      </c>
      <c r="F515" t="s">
        <v>838</v>
      </c>
      <c r="G515">
        <v>1</v>
      </c>
      <c r="H515" s="3">
        <v>10709.37</v>
      </c>
      <c r="I515" t="s">
        <v>20</v>
      </c>
      <c r="J515" t="str">
        <f>INDEX(Product_Table[Product Name],MATCH(Table35[[#This Row],[ProductID]],Product_Table[ProductID],0))</f>
        <v>Maximus UC-55</v>
      </c>
      <c r="K515" t="str">
        <f>INDEX(Product_Table[Category],MATCH(Table35[[#This Row],[ProductID]],Product_Table[ProductID],0))</f>
        <v>Urban</v>
      </c>
      <c r="L515" t="str">
        <f>INDEX(Product_Table[Segment],MATCH(Table35[[#This Row],[ProductID]],Product_Table[ProductID],0))</f>
        <v>Convenience</v>
      </c>
      <c r="M515" s="4">
        <f>INDEX(Product_Table[ManufacturerID],MATCH(Table35[[#This Row],[ProductID]],Product_Table[ProductID],0))</f>
        <v>7</v>
      </c>
      <c r="N515" s="4" t="str">
        <f>INDEX(Manufacturer_Table[Manufacturer Name],MATCH(Table35[[#This Row],[ManufacturerID]],Manufacturer_Table[ManufacturerID],0))</f>
        <v>VanArsdel</v>
      </c>
      <c r="O515" s="4" t="str">
        <f>INDEX(Location_Table[State],MATCH(Table35[[#This Row],[Zip]],Location_Table[Zip],0))</f>
        <v>Ontario</v>
      </c>
    </row>
    <row r="516" spans="1:15" x14ac:dyDescent="0.3">
      <c r="A516">
        <v>577</v>
      </c>
      <c r="B516" s="2">
        <v>42084</v>
      </c>
      <c r="C516" s="2" t="str">
        <f>TEXT(Table35[[#This Row],[Date]],"YYYY")</f>
        <v>2015</v>
      </c>
      <c r="D516" s="2" t="str">
        <f>TEXT(Table35[[#This Row],[Date]],"MMMM")</f>
        <v>March</v>
      </c>
      <c r="E516" s="2" t="str">
        <f>TEXT(Table35[[#This Row],[Date]],"DDDD")</f>
        <v>Saturday</v>
      </c>
      <c r="F516" t="s">
        <v>1218</v>
      </c>
      <c r="G516">
        <v>1</v>
      </c>
      <c r="H516" s="3">
        <v>12284.37</v>
      </c>
      <c r="I516" t="s">
        <v>20</v>
      </c>
      <c r="J516" t="str">
        <f>INDEX(Product_Table[Product Name],MATCH(Table35[[#This Row],[ProductID]],Product_Table[ProductID],0))</f>
        <v>Maximus UC-42</v>
      </c>
      <c r="K516" t="str">
        <f>INDEX(Product_Table[Category],MATCH(Table35[[#This Row],[ProductID]],Product_Table[ProductID],0))</f>
        <v>Urban</v>
      </c>
      <c r="L516" t="str">
        <f>INDEX(Product_Table[Segment],MATCH(Table35[[#This Row],[ProductID]],Product_Table[ProductID],0))</f>
        <v>Convenience</v>
      </c>
      <c r="M516" s="4">
        <f>INDEX(Product_Table[ManufacturerID],MATCH(Table35[[#This Row],[ProductID]],Product_Table[ProductID],0))</f>
        <v>7</v>
      </c>
      <c r="N516" s="4" t="str">
        <f>INDEX(Manufacturer_Table[Manufacturer Name],MATCH(Table35[[#This Row],[ManufacturerID]],Manufacturer_Table[ManufacturerID],0))</f>
        <v>VanArsdel</v>
      </c>
      <c r="O516" s="4" t="str">
        <f>INDEX(Location_Table[State],MATCH(Table35[[#This Row],[Zip]],Location_Table[Zip],0))</f>
        <v>Manitoba</v>
      </c>
    </row>
    <row r="517" spans="1:15" x14ac:dyDescent="0.3">
      <c r="A517">
        <v>443</v>
      </c>
      <c r="B517" s="2">
        <v>42084</v>
      </c>
      <c r="C517" s="2" t="str">
        <f>TEXT(Table35[[#This Row],[Date]],"YYYY")</f>
        <v>2015</v>
      </c>
      <c r="D517" s="2" t="str">
        <f>TEXT(Table35[[#This Row],[Date]],"MMMM")</f>
        <v>March</v>
      </c>
      <c r="E517" s="2" t="str">
        <f>TEXT(Table35[[#This Row],[Date]],"DDDD")</f>
        <v>Saturday</v>
      </c>
      <c r="F517" t="s">
        <v>840</v>
      </c>
      <c r="G517">
        <v>1</v>
      </c>
      <c r="H517" s="3">
        <v>11084.85</v>
      </c>
      <c r="I517" t="s">
        <v>20</v>
      </c>
      <c r="J517" t="str">
        <f>INDEX(Product_Table[Product Name],MATCH(Table35[[#This Row],[ProductID]],Product_Table[ProductID],0))</f>
        <v>Maximus UM-48</v>
      </c>
      <c r="K517" t="str">
        <f>INDEX(Product_Table[Category],MATCH(Table35[[#This Row],[ProductID]],Product_Table[ProductID],0))</f>
        <v>Urban</v>
      </c>
      <c r="L517" t="str">
        <f>INDEX(Product_Table[Segment],MATCH(Table35[[#This Row],[ProductID]],Product_Table[ProductID],0))</f>
        <v>Moderation</v>
      </c>
      <c r="M517" s="4">
        <f>INDEX(Product_Table[ManufacturerID],MATCH(Table35[[#This Row],[ProductID]],Product_Table[ProductID],0))</f>
        <v>7</v>
      </c>
      <c r="N517" s="4" t="str">
        <f>INDEX(Manufacturer_Table[Manufacturer Name],MATCH(Table35[[#This Row],[ManufacturerID]],Manufacturer_Table[ManufacturerID],0))</f>
        <v>VanArsdel</v>
      </c>
      <c r="O517" s="4" t="str">
        <f>INDEX(Location_Table[State],MATCH(Table35[[#This Row],[Zip]],Location_Table[Zip],0))</f>
        <v>Ontario</v>
      </c>
    </row>
    <row r="518" spans="1:15" x14ac:dyDescent="0.3">
      <c r="A518">
        <v>674</v>
      </c>
      <c r="B518" s="2">
        <v>42072</v>
      </c>
      <c r="C518" s="2" t="str">
        <f>TEXT(Table35[[#This Row],[Date]],"YYYY")</f>
        <v>2015</v>
      </c>
      <c r="D518" s="2" t="str">
        <f>TEXT(Table35[[#This Row],[Date]],"MMMM")</f>
        <v>March</v>
      </c>
      <c r="E518" s="2" t="str">
        <f>TEXT(Table35[[#This Row],[Date]],"DDDD")</f>
        <v>Monday</v>
      </c>
      <c r="F518" t="s">
        <v>1230</v>
      </c>
      <c r="G518">
        <v>1</v>
      </c>
      <c r="H518" s="3">
        <v>8315.3700000000008</v>
      </c>
      <c r="I518" t="s">
        <v>20</v>
      </c>
      <c r="J518" t="str">
        <f>INDEX(Product_Table[Product Name],MATCH(Table35[[#This Row],[ProductID]],Product_Table[ProductID],0))</f>
        <v>Maximus UC-39</v>
      </c>
      <c r="K518" t="str">
        <f>INDEX(Product_Table[Category],MATCH(Table35[[#This Row],[ProductID]],Product_Table[ProductID],0))</f>
        <v>Urban</v>
      </c>
      <c r="L518" t="str">
        <f>INDEX(Product_Table[Segment],MATCH(Table35[[#This Row],[ProductID]],Product_Table[ProductID],0))</f>
        <v>Convenience</v>
      </c>
      <c r="M518" s="4">
        <f>INDEX(Product_Table[ManufacturerID],MATCH(Table35[[#This Row],[ProductID]],Product_Table[ProductID],0))</f>
        <v>7</v>
      </c>
      <c r="N518" s="4" t="str">
        <f>INDEX(Manufacturer_Table[Manufacturer Name],MATCH(Table35[[#This Row],[ManufacturerID]],Manufacturer_Table[ManufacturerID],0))</f>
        <v>VanArsdel</v>
      </c>
      <c r="O518" s="4" t="str">
        <f>INDEX(Location_Table[State],MATCH(Table35[[#This Row],[Zip]],Location_Table[Zip],0))</f>
        <v>Manitoba</v>
      </c>
    </row>
    <row r="519" spans="1:15" x14ac:dyDescent="0.3">
      <c r="A519">
        <v>927</v>
      </c>
      <c r="B519" s="2">
        <v>42072</v>
      </c>
      <c r="C519" s="2" t="str">
        <f>TEXT(Table35[[#This Row],[Date]],"YYYY")</f>
        <v>2015</v>
      </c>
      <c r="D519" s="2" t="str">
        <f>TEXT(Table35[[#This Row],[Date]],"MMMM")</f>
        <v>March</v>
      </c>
      <c r="E519" s="2" t="str">
        <f>TEXT(Table35[[#This Row],[Date]],"DDDD")</f>
        <v>Monday</v>
      </c>
      <c r="F519" t="s">
        <v>955</v>
      </c>
      <c r="G519">
        <v>1</v>
      </c>
      <c r="H519" s="3">
        <v>6173.37</v>
      </c>
      <c r="I519" t="s">
        <v>20</v>
      </c>
      <c r="J519" t="str">
        <f>INDEX(Product_Table[Product Name],MATCH(Table35[[#This Row],[ProductID]],Product_Table[ProductID],0))</f>
        <v>Natura UE-36</v>
      </c>
      <c r="K519" t="str">
        <f>INDEX(Product_Table[Category],MATCH(Table35[[#This Row],[ProductID]],Product_Table[ProductID],0))</f>
        <v>Urban</v>
      </c>
      <c r="L519" t="str">
        <f>INDEX(Product_Table[Segment],MATCH(Table35[[#This Row],[ProductID]],Product_Table[ProductID],0))</f>
        <v>Extreme</v>
      </c>
      <c r="M519" s="4">
        <f>INDEX(Product_Table[ManufacturerID],MATCH(Table35[[#This Row],[ProductID]],Product_Table[ProductID],0))</f>
        <v>8</v>
      </c>
      <c r="N519" s="4" t="str">
        <f>INDEX(Manufacturer_Table[Manufacturer Name],MATCH(Table35[[#This Row],[ManufacturerID]],Manufacturer_Table[ManufacturerID],0))</f>
        <v>Natura</v>
      </c>
      <c r="O519" s="4" t="str">
        <f>INDEX(Location_Table[State],MATCH(Table35[[#This Row],[Zip]],Location_Table[Zip],0))</f>
        <v>Ontario</v>
      </c>
    </row>
    <row r="520" spans="1:15" x14ac:dyDescent="0.3">
      <c r="A520">
        <v>1049</v>
      </c>
      <c r="B520" s="2">
        <v>42072</v>
      </c>
      <c r="C520" s="2" t="str">
        <f>TEXT(Table35[[#This Row],[Date]],"YYYY")</f>
        <v>2015</v>
      </c>
      <c r="D520" s="2" t="str">
        <f>TEXT(Table35[[#This Row],[Date]],"MMMM")</f>
        <v>March</v>
      </c>
      <c r="E520" s="2" t="str">
        <f>TEXT(Table35[[#This Row],[Date]],"DDDD")</f>
        <v>Monday</v>
      </c>
      <c r="F520" t="s">
        <v>994</v>
      </c>
      <c r="G520">
        <v>1</v>
      </c>
      <c r="H520" s="3">
        <v>3086.37</v>
      </c>
      <c r="I520" t="s">
        <v>20</v>
      </c>
      <c r="J520" t="str">
        <f>INDEX(Product_Table[Product Name],MATCH(Table35[[#This Row],[ProductID]],Product_Table[ProductID],0))</f>
        <v>Pirum MA-07</v>
      </c>
      <c r="K520" t="str">
        <f>INDEX(Product_Table[Category],MATCH(Table35[[#This Row],[ProductID]],Product_Table[ProductID],0))</f>
        <v>Mix</v>
      </c>
      <c r="L520" t="str">
        <f>INDEX(Product_Table[Segment],MATCH(Table35[[#This Row],[ProductID]],Product_Table[ProductID],0))</f>
        <v>All Season</v>
      </c>
      <c r="M520" s="4">
        <f>INDEX(Product_Table[ManufacturerID],MATCH(Table35[[#This Row],[ProductID]],Product_Table[ProductID],0))</f>
        <v>10</v>
      </c>
      <c r="N520" s="4" t="str">
        <f>INDEX(Manufacturer_Table[Manufacturer Name],MATCH(Table35[[#This Row],[ManufacturerID]],Manufacturer_Table[ManufacturerID],0))</f>
        <v>Pirum</v>
      </c>
      <c r="O520" s="4" t="str">
        <f>INDEX(Location_Table[State],MATCH(Table35[[#This Row],[Zip]],Location_Table[Zip],0))</f>
        <v>Ontario</v>
      </c>
    </row>
    <row r="521" spans="1:15" x14ac:dyDescent="0.3">
      <c r="A521">
        <v>342</v>
      </c>
      <c r="B521" s="2">
        <v>42072</v>
      </c>
      <c r="C521" s="2" t="str">
        <f>TEXT(Table35[[#This Row],[Date]],"YYYY")</f>
        <v>2015</v>
      </c>
      <c r="D521" s="2" t="str">
        <f>TEXT(Table35[[#This Row],[Date]],"MMMM")</f>
        <v>March</v>
      </c>
      <c r="E521" s="2" t="str">
        <f>TEXT(Table35[[#This Row],[Date]],"DDDD")</f>
        <v>Monday</v>
      </c>
      <c r="F521" t="s">
        <v>391</v>
      </c>
      <c r="G521">
        <v>1</v>
      </c>
      <c r="H521" s="3">
        <v>8816.85</v>
      </c>
      <c r="I521" t="s">
        <v>20</v>
      </c>
      <c r="J521" t="str">
        <f>INDEX(Product_Table[Product Name],MATCH(Table35[[#This Row],[ProductID]],Product_Table[ProductID],0))</f>
        <v>Fama UE-63</v>
      </c>
      <c r="K521" t="str">
        <f>INDEX(Product_Table[Category],MATCH(Table35[[#This Row],[ProductID]],Product_Table[ProductID],0))</f>
        <v>Urban</v>
      </c>
      <c r="L521" t="str">
        <f>INDEX(Product_Table[Segment],MATCH(Table35[[#This Row],[ProductID]],Product_Table[ProductID],0))</f>
        <v>Extreme</v>
      </c>
      <c r="M521" s="4">
        <f>INDEX(Product_Table[ManufacturerID],MATCH(Table35[[#This Row],[ProductID]],Product_Table[ProductID],0))</f>
        <v>5</v>
      </c>
      <c r="N521" s="4" t="str">
        <f>INDEX(Manufacturer_Table[Manufacturer Name],MATCH(Table35[[#This Row],[ManufacturerID]],Manufacturer_Table[ManufacturerID],0))</f>
        <v>Fama</v>
      </c>
      <c r="O521" s="4" t="str">
        <f>INDEX(Location_Table[State],MATCH(Table35[[#This Row],[Zip]],Location_Table[Zip],0))</f>
        <v>Quebec</v>
      </c>
    </row>
    <row r="522" spans="1:15" x14ac:dyDescent="0.3">
      <c r="A522">
        <v>2090</v>
      </c>
      <c r="B522" s="2">
        <v>42031</v>
      </c>
      <c r="C522" s="2" t="str">
        <f>TEXT(Table35[[#This Row],[Date]],"YYYY")</f>
        <v>2015</v>
      </c>
      <c r="D522" s="2" t="str">
        <f>TEXT(Table35[[#This Row],[Date]],"MMMM")</f>
        <v>January</v>
      </c>
      <c r="E522" s="2" t="str">
        <f>TEXT(Table35[[#This Row],[Date]],"DDDD")</f>
        <v>Tuesday</v>
      </c>
      <c r="F522" t="s">
        <v>832</v>
      </c>
      <c r="G522">
        <v>1</v>
      </c>
      <c r="H522" s="3">
        <v>4598.37</v>
      </c>
      <c r="I522" t="s">
        <v>20</v>
      </c>
      <c r="J522" t="str">
        <f>INDEX(Product_Table[Product Name],MATCH(Table35[[#This Row],[ProductID]],Product_Table[ProductID],0))</f>
        <v>Currus UC-25</v>
      </c>
      <c r="K522" t="str">
        <f>INDEX(Product_Table[Category],MATCH(Table35[[#This Row],[ProductID]],Product_Table[ProductID],0))</f>
        <v>Urban</v>
      </c>
      <c r="L522" t="str">
        <f>INDEX(Product_Table[Segment],MATCH(Table35[[#This Row],[ProductID]],Product_Table[ProductID],0))</f>
        <v>Convenience</v>
      </c>
      <c r="M522" s="4">
        <f>INDEX(Product_Table[ManufacturerID],MATCH(Table35[[#This Row],[ProductID]],Product_Table[ProductID],0))</f>
        <v>4</v>
      </c>
      <c r="N522" s="4" t="str">
        <f>INDEX(Manufacturer_Table[Manufacturer Name],MATCH(Table35[[#This Row],[ManufacturerID]],Manufacturer_Table[ManufacturerID],0))</f>
        <v>Currus</v>
      </c>
      <c r="O522" s="4" t="str">
        <f>INDEX(Location_Table[State],MATCH(Table35[[#This Row],[Zip]],Location_Table[Zip],0))</f>
        <v>Ontario</v>
      </c>
    </row>
    <row r="523" spans="1:15" x14ac:dyDescent="0.3">
      <c r="A523">
        <v>676</v>
      </c>
      <c r="B523" s="2">
        <v>42032</v>
      </c>
      <c r="C523" s="2" t="str">
        <f>TEXT(Table35[[#This Row],[Date]],"YYYY")</f>
        <v>2015</v>
      </c>
      <c r="D523" s="2" t="str">
        <f>TEXT(Table35[[#This Row],[Date]],"MMMM")</f>
        <v>January</v>
      </c>
      <c r="E523" s="2" t="str">
        <f>TEXT(Table35[[#This Row],[Date]],"DDDD")</f>
        <v>Wednesday</v>
      </c>
      <c r="F523" t="s">
        <v>1218</v>
      </c>
      <c r="G523">
        <v>1</v>
      </c>
      <c r="H523" s="3">
        <v>9134.3700000000008</v>
      </c>
      <c r="I523" t="s">
        <v>20</v>
      </c>
      <c r="J523" t="str">
        <f>INDEX(Product_Table[Product Name],MATCH(Table35[[#This Row],[ProductID]],Product_Table[ProductID],0))</f>
        <v>Maximus UC-41</v>
      </c>
      <c r="K523" t="str">
        <f>INDEX(Product_Table[Category],MATCH(Table35[[#This Row],[ProductID]],Product_Table[ProductID],0))</f>
        <v>Urban</v>
      </c>
      <c r="L523" t="str">
        <f>INDEX(Product_Table[Segment],MATCH(Table35[[#This Row],[ProductID]],Product_Table[ProductID],0))</f>
        <v>Convenience</v>
      </c>
      <c r="M523" s="4">
        <f>INDEX(Product_Table[ManufacturerID],MATCH(Table35[[#This Row],[ProductID]],Product_Table[ProductID],0))</f>
        <v>7</v>
      </c>
      <c r="N523" s="4" t="str">
        <f>INDEX(Manufacturer_Table[Manufacturer Name],MATCH(Table35[[#This Row],[ManufacturerID]],Manufacturer_Table[ManufacturerID],0))</f>
        <v>VanArsdel</v>
      </c>
      <c r="O523" s="4" t="str">
        <f>INDEX(Location_Table[State],MATCH(Table35[[#This Row],[Zip]],Location_Table[Zip],0))</f>
        <v>Manitoba</v>
      </c>
    </row>
    <row r="524" spans="1:15" x14ac:dyDescent="0.3">
      <c r="A524">
        <v>1145</v>
      </c>
      <c r="B524" s="2">
        <v>42032</v>
      </c>
      <c r="C524" s="2" t="str">
        <f>TEXT(Table35[[#This Row],[Date]],"YYYY")</f>
        <v>2015</v>
      </c>
      <c r="D524" s="2" t="str">
        <f>TEXT(Table35[[#This Row],[Date]],"MMMM")</f>
        <v>January</v>
      </c>
      <c r="E524" s="2" t="str">
        <f>TEXT(Table35[[#This Row],[Date]],"DDDD")</f>
        <v>Wednesday</v>
      </c>
      <c r="F524" t="s">
        <v>840</v>
      </c>
      <c r="G524">
        <v>1</v>
      </c>
      <c r="H524" s="3">
        <v>4031.37</v>
      </c>
      <c r="I524" t="s">
        <v>20</v>
      </c>
      <c r="J524" t="str">
        <f>INDEX(Product_Table[Product Name],MATCH(Table35[[#This Row],[ProductID]],Product_Table[ProductID],0))</f>
        <v>Pirum UR-02</v>
      </c>
      <c r="K524" t="str">
        <f>INDEX(Product_Table[Category],MATCH(Table35[[#This Row],[ProductID]],Product_Table[ProductID],0))</f>
        <v>Urban</v>
      </c>
      <c r="L524" t="str">
        <f>INDEX(Product_Table[Segment],MATCH(Table35[[#This Row],[ProductID]],Product_Table[ProductID],0))</f>
        <v>Regular</v>
      </c>
      <c r="M524" s="4">
        <f>INDEX(Product_Table[ManufacturerID],MATCH(Table35[[#This Row],[ProductID]],Product_Table[ProductID],0))</f>
        <v>10</v>
      </c>
      <c r="N524" s="4" t="str">
        <f>INDEX(Manufacturer_Table[Manufacturer Name],MATCH(Table35[[#This Row],[ManufacturerID]],Manufacturer_Table[ManufacturerID],0))</f>
        <v>Pirum</v>
      </c>
      <c r="O524" s="4" t="str">
        <f>INDEX(Location_Table[State],MATCH(Table35[[#This Row],[Zip]],Location_Table[Zip],0))</f>
        <v>Ontario</v>
      </c>
    </row>
    <row r="525" spans="1:15" x14ac:dyDescent="0.3">
      <c r="A525">
        <v>531</v>
      </c>
      <c r="B525" s="2">
        <v>42042</v>
      </c>
      <c r="C525" s="2" t="str">
        <f>TEXT(Table35[[#This Row],[Date]],"YYYY")</f>
        <v>2015</v>
      </c>
      <c r="D525" s="2" t="str">
        <f>TEXT(Table35[[#This Row],[Date]],"MMMM")</f>
        <v>February</v>
      </c>
      <c r="E525" s="2" t="str">
        <f>TEXT(Table35[[#This Row],[Date]],"DDDD")</f>
        <v>Saturday</v>
      </c>
      <c r="F525" t="s">
        <v>984</v>
      </c>
      <c r="G525">
        <v>1</v>
      </c>
      <c r="H525" s="3">
        <v>7556.85</v>
      </c>
      <c r="I525" t="s">
        <v>20</v>
      </c>
      <c r="J525" t="str">
        <f>INDEX(Product_Table[Product Name],MATCH(Table35[[#This Row],[ProductID]],Product_Table[ProductID],0))</f>
        <v>Maximus UE-19</v>
      </c>
      <c r="K525" t="str">
        <f>INDEX(Product_Table[Category],MATCH(Table35[[#This Row],[ProductID]],Product_Table[ProductID],0))</f>
        <v>Urban</v>
      </c>
      <c r="L525" t="str">
        <f>INDEX(Product_Table[Segment],MATCH(Table35[[#This Row],[ProductID]],Product_Table[ProductID],0))</f>
        <v>Extreme</v>
      </c>
      <c r="M525" s="4">
        <f>INDEX(Product_Table[ManufacturerID],MATCH(Table35[[#This Row],[ProductID]],Product_Table[ProductID],0))</f>
        <v>7</v>
      </c>
      <c r="N525" s="4" t="str">
        <f>INDEX(Manufacturer_Table[Manufacturer Name],MATCH(Table35[[#This Row],[ManufacturerID]],Manufacturer_Table[ManufacturerID],0))</f>
        <v>VanArsdel</v>
      </c>
      <c r="O525" s="4" t="str">
        <f>INDEX(Location_Table[State],MATCH(Table35[[#This Row],[Zip]],Location_Table[Zip],0))</f>
        <v>Ontario</v>
      </c>
    </row>
    <row r="526" spans="1:15" x14ac:dyDescent="0.3">
      <c r="A526">
        <v>615</v>
      </c>
      <c r="B526" s="2">
        <v>42101</v>
      </c>
      <c r="C526" s="2" t="str">
        <f>TEXT(Table35[[#This Row],[Date]],"YYYY")</f>
        <v>2015</v>
      </c>
      <c r="D526" s="2" t="str">
        <f>TEXT(Table35[[#This Row],[Date]],"MMMM")</f>
        <v>April</v>
      </c>
      <c r="E526" s="2" t="str">
        <f>TEXT(Table35[[#This Row],[Date]],"DDDD")</f>
        <v>Tuesday</v>
      </c>
      <c r="F526" t="s">
        <v>826</v>
      </c>
      <c r="G526">
        <v>1</v>
      </c>
      <c r="H526" s="3">
        <v>8189.37</v>
      </c>
      <c r="I526" t="s">
        <v>20</v>
      </c>
      <c r="J526" t="str">
        <f>INDEX(Product_Table[Product Name],MATCH(Table35[[#This Row],[ProductID]],Product_Table[ProductID],0))</f>
        <v>Maximus UC-80</v>
      </c>
      <c r="K526" t="str">
        <f>INDEX(Product_Table[Category],MATCH(Table35[[#This Row],[ProductID]],Product_Table[ProductID],0))</f>
        <v>Urban</v>
      </c>
      <c r="L526" t="str">
        <f>INDEX(Product_Table[Segment],MATCH(Table35[[#This Row],[ProductID]],Product_Table[ProductID],0))</f>
        <v>Convenience</v>
      </c>
      <c r="M526" s="4">
        <f>INDEX(Product_Table[ManufacturerID],MATCH(Table35[[#This Row],[ProductID]],Product_Table[ProductID],0))</f>
        <v>7</v>
      </c>
      <c r="N526" s="4" t="str">
        <f>INDEX(Manufacturer_Table[Manufacturer Name],MATCH(Table35[[#This Row],[ManufacturerID]],Manufacturer_Table[ManufacturerID],0))</f>
        <v>VanArsdel</v>
      </c>
      <c r="O526" s="4" t="str">
        <f>INDEX(Location_Table[State],MATCH(Table35[[#This Row],[Zip]],Location_Table[Zip],0))</f>
        <v>Ontario</v>
      </c>
    </row>
    <row r="527" spans="1:15" x14ac:dyDescent="0.3">
      <c r="A527">
        <v>676</v>
      </c>
      <c r="B527" s="2">
        <v>42101</v>
      </c>
      <c r="C527" s="2" t="str">
        <f>TEXT(Table35[[#This Row],[Date]],"YYYY")</f>
        <v>2015</v>
      </c>
      <c r="D527" s="2" t="str">
        <f>TEXT(Table35[[#This Row],[Date]],"MMMM")</f>
        <v>April</v>
      </c>
      <c r="E527" s="2" t="str">
        <f>TEXT(Table35[[#This Row],[Date]],"DDDD")</f>
        <v>Tuesday</v>
      </c>
      <c r="F527" t="s">
        <v>984</v>
      </c>
      <c r="G527">
        <v>1</v>
      </c>
      <c r="H527" s="3">
        <v>9134.3700000000008</v>
      </c>
      <c r="I527" t="s">
        <v>20</v>
      </c>
      <c r="J527" t="str">
        <f>INDEX(Product_Table[Product Name],MATCH(Table35[[#This Row],[ProductID]],Product_Table[ProductID],0))</f>
        <v>Maximus UC-41</v>
      </c>
      <c r="K527" t="str">
        <f>INDEX(Product_Table[Category],MATCH(Table35[[#This Row],[ProductID]],Product_Table[ProductID],0))</f>
        <v>Urban</v>
      </c>
      <c r="L527" t="str">
        <f>INDEX(Product_Table[Segment],MATCH(Table35[[#This Row],[ProductID]],Product_Table[ProductID],0))</f>
        <v>Convenience</v>
      </c>
      <c r="M527" s="4">
        <f>INDEX(Product_Table[ManufacturerID],MATCH(Table35[[#This Row],[ProductID]],Product_Table[ProductID],0))</f>
        <v>7</v>
      </c>
      <c r="N527" s="4" t="str">
        <f>INDEX(Manufacturer_Table[Manufacturer Name],MATCH(Table35[[#This Row],[ManufacturerID]],Manufacturer_Table[ManufacturerID],0))</f>
        <v>VanArsdel</v>
      </c>
      <c r="O527" s="4" t="str">
        <f>INDEX(Location_Table[State],MATCH(Table35[[#This Row],[Zip]],Location_Table[Zip],0))</f>
        <v>Ontario</v>
      </c>
    </row>
    <row r="528" spans="1:15" x14ac:dyDescent="0.3">
      <c r="A528">
        <v>734</v>
      </c>
      <c r="B528" s="2">
        <v>42073</v>
      </c>
      <c r="C528" s="2" t="str">
        <f>TEXT(Table35[[#This Row],[Date]],"YYYY")</f>
        <v>2015</v>
      </c>
      <c r="D528" s="2" t="str">
        <f>TEXT(Table35[[#This Row],[Date]],"MMMM")</f>
        <v>March</v>
      </c>
      <c r="E528" s="2" t="str">
        <f>TEXT(Table35[[#This Row],[Date]],"DDDD")</f>
        <v>Tuesday</v>
      </c>
      <c r="F528" t="s">
        <v>1216</v>
      </c>
      <c r="G528">
        <v>1</v>
      </c>
      <c r="H528" s="3">
        <v>4787.37</v>
      </c>
      <c r="I528" t="s">
        <v>20</v>
      </c>
      <c r="J528" t="str">
        <f>INDEX(Product_Table[Product Name],MATCH(Table35[[#This Row],[ProductID]],Product_Table[ProductID],0))</f>
        <v>Natura RP-22</v>
      </c>
      <c r="K528" t="str">
        <f>INDEX(Product_Table[Category],MATCH(Table35[[#This Row],[ProductID]],Product_Table[ProductID],0))</f>
        <v>Rural</v>
      </c>
      <c r="L528" t="str">
        <f>INDEX(Product_Table[Segment],MATCH(Table35[[#This Row],[ProductID]],Product_Table[ProductID],0))</f>
        <v>Productivity</v>
      </c>
      <c r="M528" s="4">
        <f>INDEX(Product_Table[ManufacturerID],MATCH(Table35[[#This Row],[ProductID]],Product_Table[ProductID],0))</f>
        <v>8</v>
      </c>
      <c r="N528" s="4" t="str">
        <f>INDEX(Manufacturer_Table[Manufacturer Name],MATCH(Table35[[#This Row],[ManufacturerID]],Manufacturer_Table[ManufacturerID],0))</f>
        <v>Natura</v>
      </c>
      <c r="O528" s="4" t="str">
        <f>INDEX(Location_Table[State],MATCH(Table35[[#This Row],[Zip]],Location_Table[Zip],0))</f>
        <v>Manitoba</v>
      </c>
    </row>
    <row r="529" spans="1:15" x14ac:dyDescent="0.3">
      <c r="A529">
        <v>965</v>
      </c>
      <c r="B529" s="2">
        <v>42073</v>
      </c>
      <c r="C529" s="2" t="str">
        <f>TEXT(Table35[[#This Row],[Date]],"YYYY")</f>
        <v>2015</v>
      </c>
      <c r="D529" s="2" t="str">
        <f>TEXT(Table35[[#This Row],[Date]],"MMMM")</f>
        <v>March</v>
      </c>
      <c r="E529" s="2" t="str">
        <f>TEXT(Table35[[#This Row],[Date]],"DDDD")</f>
        <v>Tuesday</v>
      </c>
      <c r="F529" t="s">
        <v>680</v>
      </c>
      <c r="G529">
        <v>1</v>
      </c>
      <c r="H529" s="3">
        <v>6299.37</v>
      </c>
      <c r="I529" t="s">
        <v>20</v>
      </c>
      <c r="J529" t="str">
        <f>INDEX(Product_Table[Product Name],MATCH(Table35[[#This Row],[ProductID]],Product_Table[ProductID],0))</f>
        <v>Natura UC-28</v>
      </c>
      <c r="K529" t="str">
        <f>INDEX(Product_Table[Category],MATCH(Table35[[#This Row],[ProductID]],Product_Table[ProductID],0))</f>
        <v>Urban</v>
      </c>
      <c r="L529" t="str">
        <f>INDEX(Product_Table[Segment],MATCH(Table35[[#This Row],[ProductID]],Product_Table[ProductID],0))</f>
        <v>Convenience</v>
      </c>
      <c r="M529" s="4">
        <f>INDEX(Product_Table[ManufacturerID],MATCH(Table35[[#This Row],[ProductID]],Product_Table[ProductID],0))</f>
        <v>8</v>
      </c>
      <c r="N529" s="4" t="str">
        <f>INDEX(Manufacturer_Table[Manufacturer Name],MATCH(Table35[[#This Row],[ManufacturerID]],Manufacturer_Table[ManufacturerID],0))</f>
        <v>Natura</v>
      </c>
      <c r="O529" s="4" t="str">
        <f>INDEX(Location_Table[State],MATCH(Table35[[#This Row],[Zip]],Location_Table[Zip],0))</f>
        <v>Ontario</v>
      </c>
    </row>
    <row r="530" spans="1:15" x14ac:dyDescent="0.3">
      <c r="A530">
        <v>674</v>
      </c>
      <c r="B530" s="2">
        <v>42073</v>
      </c>
      <c r="C530" s="2" t="str">
        <f>TEXT(Table35[[#This Row],[Date]],"YYYY")</f>
        <v>2015</v>
      </c>
      <c r="D530" s="2" t="str">
        <f>TEXT(Table35[[#This Row],[Date]],"MMMM")</f>
        <v>March</v>
      </c>
      <c r="E530" s="2" t="str">
        <f>TEXT(Table35[[#This Row],[Date]],"DDDD")</f>
        <v>Tuesday</v>
      </c>
      <c r="F530" t="s">
        <v>968</v>
      </c>
      <c r="G530">
        <v>1</v>
      </c>
      <c r="H530" s="3">
        <v>8189.37</v>
      </c>
      <c r="I530" t="s">
        <v>20</v>
      </c>
      <c r="J530" t="str">
        <f>INDEX(Product_Table[Product Name],MATCH(Table35[[#This Row],[ProductID]],Product_Table[ProductID],0))</f>
        <v>Maximus UC-39</v>
      </c>
      <c r="K530" t="str">
        <f>INDEX(Product_Table[Category],MATCH(Table35[[#This Row],[ProductID]],Product_Table[ProductID],0))</f>
        <v>Urban</v>
      </c>
      <c r="L530" t="str">
        <f>INDEX(Product_Table[Segment],MATCH(Table35[[#This Row],[ProductID]],Product_Table[ProductID],0))</f>
        <v>Convenience</v>
      </c>
      <c r="M530" s="4">
        <f>INDEX(Product_Table[ManufacturerID],MATCH(Table35[[#This Row],[ProductID]],Product_Table[ProductID],0))</f>
        <v>7</v>
      </c>
      <c r="N530" s="4" t="str">
        <f>INDEX(Manufacturer_Table[Manufacturer Name],MATCH(Table35[[#This Row],[ManufacturerID]],Manufacturer_Table[ManufacturerID],0))</f>
        <v>VanArsdel</v>
      </c>
      <c r="O530" s="4" t="str">
        <f>INDEX(Location_Table[State],MATCH(Table35[[#This Row],[Zip]],Location_Table[Zip],0))</f>
        <v>Ontario</v>
      </c>
    </row>
    <row r="531" spans="1:15" x14ac:dyDescent="0.3">
      <c r="A531">
        <v>2060</v>
      </c>
      <c r="B531" s="2">
        <v>42121</v>
      </c>
      <c r="C531" s="2" t="str">
        <f>TEXT(Table35[[#This Row],[Date]],"YYYY")</f>
        <v>2015</v>
      </c>
      <c r="D531" s="2" t="str">
        <f>TEXT(Table35[[#This Row],[Date]],"MMMM")</f>
        <v>April</v>
      </c>
      <c r="E531" s="2" t="str">
        <f>TEXT(Table35[[#This Row],[Date]],"DDDD")</f>
        <v>Monday</v>
      </c>
      <c r="F531" t="s">
        <v>957</v>
      </c>
      <c r="G531">
        <v>1</v>
      </c>
      <c r="H531" s="3">
        <v>4409.37</v>
      </c>
      <c r="I531" t="s">
        <v>20</v>
      </c>
      <c r="J531" t="str">
        <f>INDEX(Product_Table[Product Name],MATCH(Table35[[#This Row],[ProductID]],Product_Table[ProductID],0))</f>
        <v>Currus UE-20</v>
      </c>
      <c r="K531" t="str">
        <f>INDEX(Product_Table[Category],MATCH(Table35[[#This Row],[ProductID]],Product_Table[ProductID],0))</f>
        <v>Urban</v>
      </c>
      <c r="L531" t="str">
        <f>INDEX(Product_Table[Segment],MATCH(Table35[[#This Row],[ProductID]],Product_Table[ProductID],0))</f>
        <v>Extreme</v>
      </c>
      <c r="M531" s="4">
        <f>INDEX(Product_Table[ManufacturerID],MATCH(Table35[[#This Row],[ProductID]],Product_Table[ProductID],0))</f>
        <v>4</v>
      </c>
      <c r="N531" s="4" t="str">
        <f>INDEX(Manufacturer_Table[Manufacturer Name],MATCH(Table35[[#This Row],[ManufacturerID]],Manufacturer_Table[ManufacturerID],0))</f>
        <v>Currus</v>
      </c>
      <c r="O531" s="4" t="str">
        <f>INDEX(Location_Table[State],MATCH(Table35[[#This Row],[Zip]],Location_Table[Zip],0))</f>
        <v>Ontario</v>
      </c>
    </row>
    <row r="532" spans="1:15" x14ac:dyDescent="0.3">
      <c r="A532">
        <v>545</v>
      </c>
      <c r="B532" s="2">
        <v>42121</v>
      </c>
      <c r="C532" s="2" t="str">
        <f>TEXT(Table35[[#This Row],[Date]],"YYYY")</f>
        <v>2015</v>
      </c>
      <c r="D532" s="2" t="str">
        <f>TEXT(Table35[[#This Row],[Date]],"MMMM")</f>
        <v>April</v>
      </c>
      <c r="E532" s="2" t="str">
        <f>TEXT(Table35[[#This Row],[Date]],"DDDD")</f>
        <v>Monday</v>
      </c>
      <c r="F532" t="s">
        <v>1216</v>
      </c>
      <c r="G532">
        <v>1</v>
      </c>
      <c r="H532" s="3">
        <v>10835.37</v>
      </c>
      <c r="I532" t="s">
        <v>20</v>
      </c>
      <c r="J532" t="str">
        <f>INDEX(Product_Table[Product Name],MATCH(Table35[[#This Row],[ProductID]],Product_Table[ProductID],0))</f>
        <v>Maximus UC-10</v>
      </c>
      <c r="K532" t="str">
        <f>INDEX(Product_Table[Category],MATCH(Table35[[#This Row],[ProductID]],Product_Table[ProductID],0))</f>
        <v>Urban</v>
      </c>
      <c r="L532" t="str">
        <f>INDEX(Product_Table[Segment],MATCH(Table35[[#This Row],[ProductID]],Product_Table[ProductID],0))</f>
        <v>Convenience</v>
      </c>
      <c r="M532" s="4">
        <f>INDEX(Product_Table[ManufacturerID],MATCH(Table35[[#This Row],[ProductID]],Product_Table[ProductID],0))</f>
        <v>7</v>
      </c>
      <c r="N532" s="4" t="str">
        <f>INDEX(Manufacturer_Table[Manufacturer Name],MATCH(Table35[[#This Row],[ManufacturerID]],Manufacturer_Table[ManufacturerID],0))</f>
        <v>VanArsdel</v>
      </c>
      <c r="O532" s="4" t="str">
        <f>INDEX(Location_Table[State],MATCH(Table35[[#This Row],[Zip]],Location_Table[Zip],0))</f>
        <v>Manitoba</v>
      </c>
    </row>
    <row r="533" spans="1:15" x14ac:dyDescent="0.3">
      <c r="A533">
        <v>1078</v>
      </c>
      <c r="B533" s="2">
        <v>42183</v>
      </c>
      <c r="C533" s="2" t="str">
        <f>TEXT(Table35[[#This Row],[Date]],"YYYY")</f>
        <v>2015</v>
      </c>
      <c r="D533" s="2" t="str">
        <f>TEXT(Table35[[#This Row],[Date]],"MMMM")</f>
        <v>June</v>
      </c>
      <c r="E533" s="2" t="str">
        <f>TEXT(Table35[[#This Row],[Date]],"DDDD")</f>
        <v>Sunday</v>
      </c>
      <c r="F533" t="s">
        <v>945</v>
      </c>
      <c r="G533">
        <v>1</v>
      </c>
      <c r="H533" s="3">
        <v>4220.37</v>
      </c>
      <c r="I533" t="s">
        <v>20</v>
      </c>
      <c r="J533" t="str">
        <f>INDEX(Product_Table[Product Name],MATCH(Table35[[#This Row],[ProductID]],Product_Table[ProductID],0))</f>
        <v>Pirum RP-24</v>
      </c>
      <c r="K533" t="str">
        <f>INDEX(Product_Table[Category],MATCH(Table35[[#This Row],[ProductID]],Product_Table[ProductID],0))</f>
        <v>Rural</v>
      </c>
      <c r="L533" t="str">
        <f>INDEX(Product_Table[Segment],MATCH(Table35[[#This Row],[ProductID]],Product_Table[ProductID],0))</f>
        <v>Productivity</v>
      </c>
      <c r="M533" s="4">
        <f>INDEX(Product_Table[ManufacturerID],MATCH(Table35[[#This Row],[ProductID]],Product_Table[ProductID],0))</f>
        <v>10</v>
      </c>
      <c r="N533" s="4" t="str">
        <f>INDEX(Manufacturer_Table[Manufacturer Name],MATCH(Table35[[#This Row],[ManufacturerID]],Manufacturer_Table[ManufacturerID],0))</f>
        <v>Pirum</v>
      </c>
      <c r="O533" s="4" t="str">
        <f>INDEX(Location_Table[State],MATCH(Table35[[#This Row],[Zip]],Location_Table[Zip],0))</f>
        <v>Ontario</v>
      </c>
    </row>
    <row r="534" spans="1:15" x14ac:dyDescent="0.3">
      <c r="A534">
        <v>1180</v>
      </c>
      <c r="B534" s="2">
        <v>42092</v>
      </c>
      <c r="C534" s="2" t="str">
        <f>TEXT(Table35[[#This Row],[Date]],"YYYY")</f>
        <v>2015</v>
      </c>
      <c r="D534" s="2" t="str">
        <f>TEXT(Table35[[#This Row],[Date]],"MMMM")</f>
        <v>March</v>
      </c>
      <c r="E534" s="2" t="str">
        <f>TEXT(Table35[[#This Row],[Date]],"DDDD")</f>
        <v>Sunday</v>
      </c>
      <c r="F534" t="s">
        <v>945</v>
      </c>
      <c r="G534">
        <v>1</v>
      </c>
      <c r="H534" s="3">
        <v>6299.37</v>
      </c>
      <c r="I534" t="s">
        <v>20</v>
      </c>
      <c r="J534" t="str">
        <f>INDEX(Product_Table[Product Name],MATCH(Table35[[#This Row],[ProductID]],Product_Table[ProductID],0))</f>
        <v>Pirum UE-16</v>
      </c>
      <c r="K534" t="str">
        <f>INDEX(Product_Table[Category],MATCH(Table35[[#This Row],[ProductID]],Product_Table[ProductID],0))</f>
        <v>Urban</v>
      </c>
      <c r="L534" t="str">
        <f>INDEX(Product_Table[Segment],MATCH(Table35[[#This Row],[ProductID]],Product_Table[ProductID],0))</f>
        <v>Extreme</v>
      </c>
      <c r="M534" s="4">
        <f>INDEX(Product_Table[ManufacturerID],MATCH(Table35[[#This Row],[ProductID]],Product_Table[ProductID],0))</f>
        <v>10</v>
      </c>
      <c r="N534" s="4" t="str">
        <f>INDEX(Manufacturer_Table[Manufacturer Name],MATCH(Table35[[#This Row],[ManufacturerID]],Manufacturer_Table[ManufacturerID],0))</f>
        <v>Pirum</v>
      </c>
      <c r="O534" s="4" t="str">
        <f>INDEX(Location_Table[State],MATCH(Table35[[#This Row],[Zip]],Location_Table[Zip],0))</f>
        <v>Ontario</v>
      </c>
    </row>
    <row r="535" spans="1:15" x14ac:dyDescent="0.3">
      <c r="A535">
        <v>443</v>
      </c>
      <c r="B535" s="2">
        <v>42092</v>
      </c>
      <c r="C535" s="2" t="str">
        <f>TEXT(Table35[[#This Row],[Date]],"YYYY")</f>
        <v>2015</v>
      </c>
      <c r="D535" s="2" t="str">
        <f>TEXT(Table35[[#This Row],[Date]],"MMMM")</f>
        <v>March</v>
      </c>
      <c r="E535" s="2" t="str">
        <f>TEXT(Table35[[#This Row],[Date]],"DDDD")</f>
        <v>Sunday</v>
      </c>
      <c r="F535" t="s">
        <v>1220</v>
      </c>
      <c r="G535">
        <v>1</v>
      </c>
      <c r="H535" s="3">
        <v>11084.85</v>
      </c>
      <c r="I535" t="s">
        <v>20</v>
      </c>
      <c r="J535" t="str">
        <f>INDEX(Product_Table[Product Name],MATCH(Table35[[#This Row],[ProductID]],Product_Table[ProductID],0))</f>
        <v>Maximus UM-48</v>
      </c>
      <c r="K535" t="str">
        <f>INDEX(Product_Table[Category],MATCH(Table35[[#This Row],[ProductID]],Product_Table[ProductID],0))</f>
        <v>Urban</v>
      </c>
      <c r="L535" t="str">
        <f>INDEX(Product_Table[Segment],MATCH(Table35[[#This Row],[ProductID]],Product_Table[ProductID],0))</f>
        <v>Moderation</v>
      </c>
      <c r="M535" s="4">
        <f>INDEX(Product_Table[ManufacturerID],MATCH(Table35[[#This Row],[ProductID]],Product_Table[ProductID],0))</f>
        <v>7</v>
      </c>
      <c r="N535" s="4" t="str">
        <f>INDEX(Manufacturer_Table[Manufacturer Name],MATCH(Table35[[#This Row],[ManufacturerID]],Manufacturer_Table[ManufacturerID],0))</f>
        <v>VanArsdel</v>
      </c>
      <c r="O535" s="4" t="str">
        <f>INDEX(Location_Table[State],MATCH(Table35[[#This Row],[Zip]],Location_Table[Zip],0))</f>
        <v>Manitoba</v>
      </c>
    </row>
    <row r="536" spans="1:15" x14ac:dyDescent="0.3">
      <c r="A536">
        <v>506</v>
      </c>
      <c r="B536" s="2">
        <v>42017</v>
      </c>
      <c r="C536" s="2" t="str">
        <f>TEXT(Table35[[#This Row],[Date]],"YYYY")</f>
        <v>2015</v>
      </c>
      <c r="D536" s="2" t="str">
        <f>TEXT(Table35[[#This Row],[Date]],"MMMM")</f>
        <v>January</v>
      </c>
      <c r="E536" s="2" t="str">
        <f>TEXT(Table35[[#This Row],[Date]],"DDDD")</f>
        <v>Tuesday</v>
      </c>
      <c r="F536" t="s">
        <v>1202</v>
      </c>
      <c r="G536">
        <v>1</v>
      </c>
      <c r="H536" s="3">
        <v>15560.37</v>
      </c>
      <c r="I536" t="s">
        <v>20</v>
      </c>
      <c r="J536" t="str">
        <f>INDEX(Product_Table[Product Name],MATCH(Table35[[#This Row],[ProductID]],Product_Table[ProductID],0))</f>
        <v>Maximus UM-11</v>
      </c>
      <c r="K536" t="str">
        <f>INDEX(Product_Table[Category],MATCH(Table35[[#This Row],[ProductID]],Product_Table[ProductID],0))</f>
        <v>Urban</v>
      </c>
      <c r="L536" t="str">
        <f>INDEX(Product_Table[Segment],MATCH(Table35[[#This Row],[ProductID]],Product_Table[ProductID],0))</f>
        <v>Moderation</v>
      </c>
      <c r="M536" s="4">
        <f>INDEX(Product_Table[ManufacturerID],MATCH(Table35[[#This Row],[ProductID]],Product_Table[ProductID],0))</f>
        <v>7</v>
      </c>
      <c r="N536" s="4" t="str">
        <f>INDEX(Manufacturer_Table[Manufacturer Name],MATCH(Table35[[#This Row],[ManufacturerID]],Manufacturer_Table[ManufacturerID],0))</f>
        <v>VanArsdel</v>
      </c>
      <c r="O536" s="4" t="str">
        <f>INDEX(Location_Table[State],MATCH(Table35[[#This Row],[Zip]],Location_Table[Zip],0))</f>
        <v>Manitoba</v>
      </c>
    </row>
    <row r="537" spans="1:15" x14ac:dyDescent="0.3">
      <c r="A537">
        <v>1883</v>
      </c>
      <c r="B537" s="2">
        <v>42017</v>
      </c>
      <c r="C537" s="2" t="str">
        <f>TEXT(Table35[[#This Row],[Date]],"YYYY")</f>
        <v>2015</v>
      </c>
      <c r="D537" s="2" t="str">
        <f>TEXT(Table35[[#This Row],[Date]],"MMMM")</f>
        <v>January</v>
      </c>
      <c r="E537" s="2" t="str">
        <f>TEXT(Table35[[#This Row],[Date]],"DDDD")</f>
        <v>Tuesday</v>
      </c>
      <c r="F537" t="s">
        <v>1577</v>
      </c>
      <c r="G537">
        <v>1</v>
      </c>
      <c r="H537" s="3">
        <v>9134.3700000000008</v>
      </c>
      <c r="I537" t="s">
        <v>20</v>
      </c>
      <c r="J537" t="str">
        <f>INDEX(Product_Table[Product Name],MATCH(Table35[[#This Row],[ProductID]],Product_Table[ProductID],0))</f>
        <v>Leo UC-02</v>
      </c>
      <c r="K537" t="str">
        <f>INDEX(Product_Table[Category],MATCH(Table35[[#This Row],[ProductID]],Product_Table[ProductID],0))</f>
        <v>Urban</v>
      </c>
      <c r="L537" t="str">
        <f>INDEX(Product_Table[Segment],MATCH(Table35[[#This Row],[ProductID]],Product_Table[ProductID],0))</f>
        <v>Convenience</v>
      </c>
      <c r="M537" s="4">
        <f>INDEX(Product_Table[ManufacturerID],MATCH(Table35[[#This Row],[ProductID]],Product_Table[ProductID],0))</f>
        <v>6</v>
      </c>
      <c r="N537" s="4" t="str">
        <f>INDEX(Manufacturer_Table[Manufacturer Name],MATCH(Table35[[#This Row],[ManufacturerID]],Manufacturer_Table[ManufacturerID],0))</f>
        <v>Leo</v>
      </c>
      <c r="O537" s="4" t="str">
        <f>INDEX(Location_Table[State],MATCH(Table35[[#This Row],[Zip]],Location_Table[Zip],0))</f>
        <v>British Columbia</v>
      </c>
    </row>
    <row r="538" spans="1:15" x14ac:dyDescent="0.3">
      <c r="A538">
        <v>1129</v>
      </c>
      <c r="B538" s="2">
        <v>42018</v>
      </c>
      <c r="C538" s="2" t="str">
        <f>TEXT(Table35[[#This Row],[Date]],"YYYY")</f>
        <v>2015</v>
      </c>
      <c r="D538" s="2" t="str">
        <f>TEXT(Table35[[#This Row],[Date]],"MMMM")</f>
        <v>January</v>
      </c>
      <c r="E538" s="2" t="str">
        <f>TEXT(Table35[[#This Row],[Date]],"DDDD")</f>
        <v>Wednesday</v>
      </c>
      <c r="F538" t="s">
        <v>1209</v>
      </c>
      <c r="G538">
        <v>1</v>
      </c>
      <c r="H538" s="3">
        <v>5543.37</v>
      </c>
      <c r="I538" t="s">
        <v>20</v>
      </c>
      <c r="J538" t="str">
        <f>INDEX(Product_Table[Product Name],MATCH(Table35[[#This Row],[ProductID]],Product_Table[ProductID],0))</f>
        <v>Pirum UM-06</v>
      </c>
      <c r="K538" t="str">
        <f>INDEX(Product_Table[Category],MATCH(Table35[[#This Row],[ProductID]],Product_Table[ProductID],0))</f>
        <v>Urban</v>
      </c>
      <c r="L538" t="str">
        <f>INDEX(Product_Table[Segment],MATCH(Table35[[#This Row],[ProductID]],Product_Table[ProductID],0))</f>
        <v>Moderation</v>
      </c>
      <c r="M538" s="4">
        <f>INDEX(Product_Table[ManufacturerID],MATCH(Table35[[#This Row],[ProductID]],Product_Table[ProductID],0))</f>
        <v>10</v>
      </c>
      <c r="N538" s="4" t="str">
        <f>INDEX(Manufacturer_Table[Manufacturer Name],MATCH(Table35[[#This Row],[ManufacturerID]],Manufacturer_Table[ManufacturerID],0))</f>
        <v>Pirum</v>
      </c>
      <c r="O538" s="4" t="str">
        <f>INDEX(Location_Table[State],MATCH(Table35[[#This Row],[Zip]],Location_Table[Zip],0))</f>
        <v>Manitoba</v>
      </c>
    </row>
    <row r="539" spans="1:15" x14ac:dyDescent="0.3">
      <c r="A539">
        <v>1518</v>
      </c>
      <c r="B539" s="2">
        <v>42018</v>
      </c>
      <c r="C539" s="2" t="str">
        <f>TEXT(Table35[[#This Row],[Date]],"YYYY")</f>
        <v>2015</v>
      </c>
      <c r="D539" s="2" t="str">
        <f>TEXT(Table35[[#This Row],[Date]],"MMMM")</f>
        <v>January</v>
      </c>
      <c r="E539" s="2" t="str">
        <f>TEXT(Table35[[#This Row],[Date]],"DDDD")</f>
        <v>Wednesday</v>
      </c>
      <c r="F539" t="s">
        <v>1577</v>
      </c>
      <c r="G539">
        <v>1</v>
      </c>
      <c r="H539" s="3">
        <v>2770.74</v>
      </c>
      <c r="I539" t="s">
        <v>20</v>
      </c>
      <c r="J539" t="str">
        <f>INDEX(Product_Table[Product Name],MATCH(Table35[[#This Row],[ProductID]],Product_Table[ProductID],0))</f>
        <v>Quibus RP-10</v>
      </c>
      <c r="K539" t="str">
        <f>INDEX(Product_Table[Category],MATCH(Table35[[#This Row],[ProductID]],Product_Table[ProductID],0))</f>
        <v>Rural</v>
      </c>
      <c r="L539" t="str">
        <f>INDEX(Product_Table[Segment],MATCH(Table35[[#This Row],[ProductID]],Product_Table[ProductID],0))</f>
        <v>Productivity</v>
      </c>
      <c r="M539" s="4">
        <f>INDEX(Product_Table[ManufacturerID],MATCH(Table35[[#This Row],[ProductID]],Product_Table[ProductID],0))</f>
        <v>12</v>
      </c>
      <c r="N539" s="4" t="str">
        <f>INDEX(Manufacturer_Table[Manufacturer Name],MATCH(Table35[[#This Row],[ManufacturerID]],Manufacturer_Table[ManufacturerID],0))</f>
        <v>Quibus</v>
      </c>
      <c r="O539" s="4" t="str">
        <f>INDEX(Location_Table[State],MATCH(Table35[[#This Row],[Zip]],Location_Table[Zip],0))</f>
        <v>British Columbia</v>
      </c>
    </row>
    <row r="540" spans="1:15" x14ac:dyDescent="0.3">
      <c r="A540">
        <v>2092</v>
      </c>
      <c r="B540" s="2">
        <v>42018</v>
      </c>
      <c r="C540" s="2" t="str">
        <f>TEXT(Table35[[#This Row],[Date]],"YYYY")</f>
        <v>2015</v>
      </c>
      <c r="D540" s="2" t="str">
        <f>TEXT(Table35[[#This Row],[Date]],"MMMM")</f>
        <v>January</v>
      </c>
      <c r="E540" s="2" t="str">
        <f>TEXT(Table35[[#This Row],[Date]],"DDDD")</f>
        <v>Wednesday</v>
      </c>
      <c r="F540" t="s">
        <v>1200</v>
      </c>
      <c r="G540">
        <v>1</v>
      </c>
      <c r="H540" s="3">
        <v>4220.37</v>
      </c>
      <c r="I540" t="s">
        <v>20</v>
      </c>
      <c r="J540" t="str">
        <f>INDEX(Product_Table[Product Name],MATCH(Table35[[#This Row],[ProductID]],Product_Table[ProductID],0))</f>
        <v>Currus UC-27</v>
      </c>
      <c r="K540" t="str">
        <f>INDEX(Product_Table[Category],MATCH(Table35[[#This Row],[ProductID]],Product_Table[ProductID],0))</f>
        <v>Urban</v>
      </c>
      <c r="L540" t="str">
        <f>INDEX(Product_Table[Segment],MATCH(Table35[[#This Row],[ProductID]],Product_Table[ProductID],0))</f>
        <v>Convenience</v>
      </c>
      <c r="M540" s="4">
        <f>INDEX(Product_Table[ManufacturerID],MATCH(Table35[[#This Row],[ProductID]],Product_Table[ProductID],0))</f>
        <v>4</v>
      </c>
      <c r="N540" s="4" t="str">
        <f>INDEX(Manufacturer_Table[Manufacturer Name],MATCH(Table35[[#This Row],[ManufacturerID]],Manufacturer_Table[ManufacturerID],0))</f>
        <v>Currus</v>
      </c>
      <c r="O540" s="4" t="str">
        <f>INDEX(Location_Table[State],MATCH(Table35[[#This Row],[Zip]],Location_Table[Zip],0))</f>
        <v>Manitoba</v>
      </c>
    </row>
    <row r="541" spans="1:15" x14ac:dyDescent="0.3">
      <c r="A541">
        <v>1517</v>
      </c>
      <c r="B541" s="2">
        <v>42018</v>
      </c>
      <c r="C541" s="2" t="str">
        <f>TEXT(Table35[[#This Row],[Date]],"YYYY")</f>
        <v>2015</v>
      </c>
      <c r="D541" s="2" t="str">
        <f>TEXT(Table35[[#This Row],[Date]],"MMMM")</f>
        <v>January</v>
      </c>
      <c r="E541" s="2" t="str">
        <f>TEXT(Table35[[#This Row],[Date]],"DDDD")</f>
        <v>Wednesday</v>
      </c>
      <c r="F541" t="s">
        <v>1577</v>
      </c>
      <c r="G541">
        <v>1</v>
      </c>
      <c r="H541" s="3">
        <v>2770.74</v>
      </c>
      <c r="I541" t="s">
        <v>20</v>
      </c>
      <c r="J541" t="str">
        <f>INDEX(Product_Table[Product Name],MATCH(Table35[[#This Row],[ProductID]],Product_Table[ProductID],0))</f>
        <v>Quibus RP-09</v>
      </c>
      <c r="K541" t="str">
        <f>INDEX(Product_Table[Category],MATCH(Table35[[#This Row],[ProductID]],Product_Table[ProductID],0))</f>
        <v>Rural</v>
      </c>
      <c r="L541" t="str">
        <f>INDEX(Product_Table[Segment],MATCH(Table35[[#This Row],[ProductID]],Product_Table[ProductID],0))</f>
        <v>Productivity</v>
      </c>
      <c r="M541" s="4">
        <f>INDEX(Product_Table[ManufacturerID],MATCH(Table35[[#This Row],[ProductID]],Product_Table[ProductID],0))</f>
        <v>12</v>
      </c>
      <c r="N541" s="4" t="str">
        <f>INDEX(Manufacturer_Table[Manufacturer Name],MATCH(Table35[[#This Row],[ManufacturerID]],Manufacturer_Table[ManufacturerID],0))</f>
        <v>Quibus</v>
      </c>
      <c r="O541" s="4" t="str">
        <f>INDEX(Location_Table[State],MATCH(Table35[[#This Row],[Zip]],Location_Table[Zip],0))</f>
        <v>British Columbia</v>
      </c>
    </row>
    <row r="542" spans="1:15" x14ac:dyDescent="0.3">
      <c r="A542">
        <v>556</v>
      </c>
      <c r="B542" s="2">
        <v>42019</v>
      </c>
      <c r="C542" s="2" t="str">
        <f>TEXT(Table35[[#This Row],[Date]],"YYYY")</f>
        <v>2015</v>
      </c>
      <c r="D542" s="2" t="str">
        <f>TEXT(Table35[[#This Row],[Date]],"MMMM")</f>
        <v>January</v>
      </c>
      <c r="E542" s="2" t="str">
        <f>TEXT(Table35[[#This Row],[Date]],"DDDD")</f>
        <v>Thursday</v>
      </c>
      <c r="F542" t="s">
        <v>1600</v>
      </c>
      <c r="G542">
        <v>1</v>
      </c>
      <c r="H542" s="3">
        <v>10268.370000000001</v>
      </c>
      <c r="I542" t="s">
        <v>20</v>
      </c>
      <c r="J542" t="str">
        <f>INDEX(Product_Table[Product Name],MATCH(Table35[[#This Row],[ProductID]],Product_Table[ProductID],0))</f>
        <v>Maximus UC-21</v>
      </c>
      <c r="K542" t="str">
        <f>INDEX(Product_Table[Category],MATCH(Table35[[#This Row],[ProductID]],Product_Table[ProductID],0))</f>
        <v>Urban</v>
      </c>
      <c r="L542" t="str">
        <f>INDEX(Product_Table[Segment],MATCH(Table35[[#This Row],[ProductID]],Product_Table[ProductID],0))</f>
        <v>Convenience</v>
      </c>
      <c r="M542" s="4">
        <f>INDEX(Product_Table[ManufacturerID],MATCH(Table35[[#This Row],[ProductID]],Product_Table[ProductID],0))</f>
        <v>7</v>
      </c>
      <c r="N542" s="4" t="str">
        <f>INDEX(Manufacturer_Table[Manufacturer Name],MATCH(Table35[[#This Row],[ManufacturerID]],Manufacturer_Table[ManufacturerID],0))</f>
        <v>VanArsdel</v>
      </c>
      <c r="O542" s="4" t="str">
        <f>INDEX(Location_Table[State],MATCH(Table35[[#This Row],[Zip]],Location_Table[Zip],0))</f>
        <v>British Columbia</v>
      </c>
    </row>
    <row r="543" spans="1:15" x14ac:dyDescent="0.3">
      <c r="A543">
        <v>240</v>
      </c>
      <c r="B543" s="2">
        <v>42020</v>
      </c>
      <c r="C543" s="2" t="str">
        <f>TEXT(Table35[[#This Row],[Date]],"YYYY")</f>
        <v>2015</v>
      </c>
      <c r="D543" s="2" t="str">
        <f>TEXT(Table35[[#This Row],[Date]],"MMMM")</f>
        <v>January</v>
      </c>
      <c r="E543" s="2" t="str">
        <f>TEXT(Table35[[#This Row],[Date]],"DDDD")</f>
        <v>Friday</v>
      </c>
      <c r="F543" t="s">
        <v>1553</v>
      </c>
      <c r="G543">
        <v>1</v>
      </c>
      <c r="H543" s="3">
        <v>5528.25</v>
      </c>
      <c r="I543" t="s">
        <v>20</v>
      </c>
      <c r="J543" t="str">
        <f>INDEX(Product_Table[Product Name],MATCH(Table35[[#This Row],[ProductID]],Product_Table[ProductID],0))</f>
        <v>Fama UR-12</v>
      </c>
      <c r="K543" t="str">
        <f>INDEX(Product_Table[Category],MATCH(Table35[[#This Row],[ProductID]],Product_Table[ProductID],0))</f>
        <v>Urban</v>
      </c>
      <c r="L543" t="str">
        <f>INDEX(Product_Table[Segment],MATCH(Table35[[#This Row],[ProductID]],Product_Table[ProductID],0))</f>
        <v>Regular</v>
      </c>
      <c r="M543" s="4">
        <f>INDEX(Product_Table[ManufacturerID],MATCH(Table35[[#This Row],[ProductID]],Product_Table[ProductID],0))</f>
        <v>5</v>
      </c>
      <c r="N543" s="4" t="str">
        <f>INDEX(Manufacturer_Table[Manufacturer Name],MATCH(Table35[[#This Row],[ManufacturerID]],Manufacturer_Table[ManufacturerID],0))</f>
        <v>Fama</v>
      </c>
      <c r="O543" s="4" t="str">
        <f>INDEX(Location_Table[State],MATCH(Table35[[#This Row],[Zip]],Location_Table[Zip],0))</f>
        <v>British Columbia</v>
      </c>
    </row>
    <row r="544" spans="1:15" x14ac:dyDescent="0.3">
      <c r="A544">
        <v>430</v>
      </c>
      <c r="B544" s="2">
        <v>42021</v>
      </c>
      <c r="C544" s="2" t="str">
        <f>TEXT(Table35[[#This Row],[Date]],"YYYY")</f>
        <v>2015</v>
      </c>
      <c r="D544" s="2" t="str">
        <f>TEXT(Table35[[#This Row],[Date]],"MMMM")</f>
        <v>January</v>
      </c>
      <c r="E544" s="2" t="str">
        <f>TEXT(Table35[[#This Row],[Date]],"DDDD")</f>
        <v>Saturday</v>
      </c>
      <c r="F544" t="s">
        <v>1334</v>
      </c>
      <c r="G544">
        <v>1</v>
      </c>
      <c r="H544" s="3">
        <v>10827.81</v>
      </c>
      <c r="I544" t="s">
        <v>20</v>
      </c>
      <c r="J544" t="str">
        <f>INDEX(Product_Table[Product Name],MATCH(Table35[[#This Row],[ProductID]],Product_Table[ProductID],0))</f>
        <v>Maximus UM-35</v>
      </c>
      <c r="K544" t="str">
        <f>INDEX(Product_Table[Category],MATCH(Table35[[#This Row],[ProductID]],Product_Table[ProductID],0))</f>
        <v>Urban</v>
      </c>
      <c r="L544" t="str">
        <f>INDEX(Product_Table[Segment],MATCH(Table35[[#This Row],[ProductID]],Product_Table[ProductID],0))</f>
        <v>Moderation</v>
      </c>
      <c r="M544" s="4">
        <f>INDEX(Product_Table[ManufacturerID],MATCH(Table35[[#This Row],[ProductID]],Product_Table[ProductID],0))</f>
        <v>7</v>
      </c>
      <c r="N544" s="4" t="str">
        <f>INDEX(Manufacturer_Table[Manufacturer Name],MATCH(Table35[[#This Row],[ManufacturerID]],Manufacturer_Table[ManufacturerID],0))</f>
        <v>VanArsdel</v>
      </c>
      <c r="O544" s="4" t="str">
        <f>INDEX(Location_Table[State],MATCH(Table35[[#This Row],[Zip]],Location_Table[Zip],0))</f>
        <v>Alberta</v>
      </c>
    </row>
    <row r="545" spans="1:15" x14ac:dyDescent="0.3">
      <c r="A545">
        <v>1145</v>
      </c>
      <c r="B545" s="2">
        <v>42094</v>
      </c>
      <c r="C545" s="2" t="str">
        <f>TEXT(Table35[[#This Row],[Date]],"YYYY")</f>
        <v>2015</v>
      </c>
      <c r="D545" s="2" t="str">
        <f>TEXT(Table35[[#This Row],[Date]],"MMMM")</f>
        <v>March</v>
      </c>
      <c r="E545" s="2" t="str">
        <f>TEXT(Table35[[#This Row],[Date]],"DDDD")</f>
        <v>Tuesday</v>
      </c>
      <c r="F545" t="s">
        <v>1567</v>
      </c>
      <c r="G545">
        <v>1</v>
      </c>
      <c r="H545" s="3">
        <v>4031.37</v>
      </c>
      <c r="I545" t="s">
        <v>20</v>
      </c>
      <c r="J545" t="str">
        <f>INDEX(Product_Table[Product Name],MATCH(Table35[[#This Row],[ProductID]],Product_Table[ProductID],0))</f>
        <v>Pirum UR-02</v>
      </c>
      <c r="K545" t="str">
        <f>INDEX(Product_Table[Category],MATCH(Table35[[#This Row],[ProductID]],Product_Table[ProductID],0))</f>
        <v>Urban</v>
      </c>
      <c r="L545" t="str">
        <f>INDEX(Product_Table[Segment],MATCH(Table35[[#This Row],[ProductID]],Product_Table[ProductID],0))</f>
        <v>Regular</v>
      </c>
      <c r="M545" s="4">
        <f>INDEX(Product_Table[ManufacturerID],MATCH(Table35[[#This Row],[ProductID]],Product_Table[ProductID],0))</f>
        <v>10</v>
      </c>
      <c r="N545" s="4" t="str">
        <f>INDEX(Manufacturer_Table[Manufacturer Name],MATCH(Table35[[#This Row],[ManufacturerID]],Manufacturer_Table[ManufacturerID],0))</f>
        <v>Pirum</v>
      </c>
      <c r="O545" s="4" t="str">
        <f>INDEX(Location_Table[State],MATCH(Table35[[#This Row],[Zip]],Location_Table[Zip],0))</f>
        <v>British Columbia</v>
      </c>
    </row>
    <row r="546" spans="1:15" x14ac:dyDescent="0.3">
      <c r="A546">
        <v>2045</v>
      </c>
      <c r="B546" s="2">
        <v>42094</v>
      </c>
      <c r="C546" s="2" t="str">
        <f>TEXT(Table35[[#This Row],[Date]],"YYYY")</f>
        <v>2015</v>
      </c>
      <c r="D546" s="2" t="str">
        <f>TEXT(Table35[[#This Row],[Date]],"MMMM")</f>
        <v>March</v>
      </c>
      <c r="E546" s="2" t="str">
        <f>TEXT(Table35[[#This Row],[Date]],"DDDD")</f>
        <v>Tuesday</v>
      </c>
      <c r="F546" t="s">
        <v>1583</v>
      </c>
      <c r="G546">
        <v>1</v>
      </c>
      <c r="H546" s="3">
        <v>6173.37</v>
      </c>
      <c r="I546" t="s">
        <v>20</v>
      </c>
      <c r="J546" t="str">
        <f>INDEX(Product_Table[Product Name],MATCH(Table35[[#This Row],[ProductID]],Product_Table[ProductID],0))</f>
        <v>Currus UE-05</v>
      </c>
      <c r="K546" t="str">
        <f>INDEX(Product_Table[Category],MATCH(Table35[[#This Row],[ProductID]],Product_Table[ProductID],0))</f>
        <v>Urban</v>
      </c>
      <c r="L546" t="str">
        <f>INDEX(Product_Table[Segment],MATCH(Table35[[#This Row],[ProductID]],Product_Table[ProductID],0))</f>
        <v>Extreme</v>
      </c>
      <c r="M546" s="4">
        <f>INDEX(Product_Table[ManufacturerID],MATCH(Table35[[#This Row],[ProductID]],Product_Table[ProductID],0))</f>
        <v>4</v>
      </c>
      <c r="N546" s="4" t="str">
        <f>INDEX(Manufacturer_Table[Manufacturer Name],MATCH(Table35[[#This Row],[ManufacturerID]],Manufacturer_Table[ManufacturerID],0))</f>
        <v>Currus</v>
      </c>
      <c r="O546" s="4" t="str">
        <f>INDEX(Location_Table[State],MATCH(Table35[[#This Row],[Zip]],Location_Table[Zip],0))</f>
        <v>British Columbia</v>
      </c>
    </row>
    <row r="547" spans="1:15" x14ac:dyDescent="0.3">
      <c r="A547">
        <v>491</v>
      </c>
      <c r="B547" s="2">
        <v>42103</v>
      </c>
      <c r="C547" s="2" t="str">
        <f>TEXT(Table35[[#This Row],[Date]],"YYYY")</f>
        <v>2015</v>
      </c>
      <c r="D547" s="2" t="str">
        <f>TEXT(Table35[[#This Row],[Date]],"MMMM")</f>
        <v>April</v>
      </c>
      <c r="E547" s="2" t="str">
        <f>TEXT(Table35[[#This Row],[Date]],"DDDD")</f>
        <v>Thursday</v>
      </c>
      <c r="F547" t="s">
        <v>1561</v>
      </c>
      <c r="G547">
        <v>1</v>
      </c>
      <c r="H547" s="3">
        <v>10709.37</v>
      </c>
      <c r="I547" t="s">
        <v>20</v>
      </c>
      <c r="J547" t="str">
        <f>INDEX(Product_Table[Product Name],MATCH(Table35[[#This Row],[ProductID]],Product_Table[ProductID],0))</f>
        <v>Maximus UM-96</v>
      </c>
      <c r="K547" t="str">
        <f>INDEX(Product_Table[Category],MATCH(Table35[[#This Row],[ProductID]],Product_Table[ProductID],0))</f>
        <v>Urban</v>
      </c>
      <c r="L547" t="str">
        <f>INDEX(Product_Table[Segment],MATCH(Table35[[#This Row],[ProductID]],Product_Table[ProductID],0))</f>
        <v>Moderation</v>
      </c>
      <c r="M547" s="4">
        <f>INDEX(Product_Table[ManufacturerID],MATCH(Table35[[#This Row],[ProductID]],Product_Table[ProductID],0))</f>
        <v>7</v>
      </c>
      <c r="N547" s="4" t="str">
        <f>INDEX(Manufacturer_Table[Manufacturer Name],MATCH(Table35[[#This Row],[ManufacturerID]],Manufacturer_Table[ManufacturerID],0))</f>
        <v>VanArsdel</v>
      </c>
      <c r="O547" s="4" t="str">
        <f>INDEX(Location_Table[State],MATCH(Table35[[#This Row],[Zip]],Location_Table[Zip],0))</f>
        <v>British Columbia</v>
      </c>
    </row>
    <row r="548" spans="1:15" x14ac:dyDescent="0.3">
      <c r="A548">
        <v>478</v>
      </c>
      <c r="B548" s="2">
        <v>42103</v>
      </c>
      <c r="C548" s="2" t="str">
        <f>TEXT(Table35[[#This Row],[Date]],"YYYY")</f>
        <v>2015</v>
      </c>
      <c r="D548" s="2" t="str">
        <f>TEXT(Table35[[#This Row],[Date]],"MMMM")</f>
        <v>April</v>
      </c>
      <c r="E548" s="2" t="str">
        <f>TEXT(Table35[[#This Row],[Date]],"DDDD")</f>
        <v>Thursday</v>
      </c>
      <c r="F548" t="s">
        <v>1569</v>
      </c>
      <c r="G548">
        <v>1</v>
      </c>
      <c r="H548" s="3">
        <v>17009.37</v>
      </c>
      <c r="I548" t="s">
        <v>20</v>
      </c>
      <c r="J548" t="str">
        <f>INDEX(Product_Table[Product Name],MATCH(Table35[[#This Row],[ProductID]],Product_Table[ProductID],0))</f>
        <v>Maximus UM-83</v>
      </c>
      <c r="K548" t="str">
        <f>INDEX(Product_Table[Category],MATCH(Table35[[#This Row],[ProductID]],Product_Table[ProductID],0))</f>
        <v>Urban</v>
      </c>
      <c r="L548" t="str">
        <f>INDEX(Product_Table[Segment],MATCH(Table35[[#This Row],[ProductID]],Product_Table[ProductID],0))</f>
        <v>Moderation</v>
      </c>
      <c r="M548" s="4">
        <f>INDEX(Product_Table[ManufacturerID],MATCH(Table35[[#This Row],[ProductID]],Product_Table[ProductID],0))</f>
        <v>7</v>
      </c>
      <c r="N548" s="4" t="str">
        <f>INDEX(Manufacturer_Table[Manufacturer Name],MATCH(Table35[[#This Row],[ManufacturerID]],Manufacturer_Table[ManufacturerID],0))</f>
        <v>VanArsdel</v>
      </c>
      <c r="O548" s="4" t="str">
        <f>INDEX(Location_Table[State],MATCH(Table35[[#This Row],[Zip]],Location_Table[Zip],0))</f>
        <v>British Columbia</v>
      </c>
    </row>
    <row r="549" spans="1:15" x14ac:dyDescent="0.3">
      <c r="A549">
        <v>676</v>
      </c>
      <c r="B549" s="2">
        <v>42103</v>
      </c>
      <c r="C549" s="2" t="str">
        <f>TEXT(Table35[[#This Row],[Date]],"YYYY")</f>
        <v>2015</v>
      </c>
      <c r="D549" s="2" t="str">
        <f>TEXT(Table35[[#This Row],[Date]],"MMMM")</f>
        <v>April</v>
      </c>
      <c r="E549" s="2" t="str">
        <f>TEXT(Table35[[#This Row],[Date]],"DDDD")</f>
        <v>Thursday</v>
      </c>
      <c r="F549" t="s">
        <v>1379</v>
      </c>
      <c r="G549">
        <v>1</v>
      </c>
      <c r="H549" s="3">
        <v>9134.3700000000008</v>
      </c>
      <c r="I549" t="s">
        <v>20</v>
      </c>
      <c r="J549" t="str">
        <f>INDEX(Product_Table[Product Name],MATCH(Table35[[#This Row],[ProductID]],Product_Table[ProductID],0))</f>
        <v>Maximus UC-41</v>
      </c>
      <c r="K549" t="str">
        <f>INDEX(Product_Table[Category],MATCH(Table35[[#This Row],[ProductID]],Product_Table[ProductID],0))</f>
        <v>Urban</v>
      </c>
      <c r="L549" t="str">
        <f>INDEX(Product_Table[Segment],MATCH(Table35[[#This Row],[ProductID]],Product_Table[ProductID],0))</f>
        <v>Convenience</v>
      </c>
      <c r="M549" s="4">
        <f>INDEX(Product_Table[ManufacturerID],MATCH(Table35[[#This Row],[ProductID]],Product_Table[ProductID],0))</f>
        <v>7</v>
      </c>
      <c r="N549" s="4" t="str">
        <f>INDEX(Manufacturer_Table[Manufacturer Name],MATCH(Table35[[#This Row],[ManufacturerID]],Manufacturer_Table[ManufacturerID],0))</f>
        <v>VanArsdel</v>
      </c>
      <c r="O549" s="4" t="str">
        <f>INDEX(Location_Table[State],MATCH(Table35[[#This Row],[Zip]],Location_Table[Zip],0))</f>
        <v>Alberta</v>
      </c>
    </row>
    <row r="550" spans="1:15" x14ac:dyDescent="0.3">
      <c r="A550">
        <v>808</v>
      </c>
      <c r="B550" s="2">
        <v>42103</v>
      </c>
      <c r="C550" s="2" t="str">
        <f>TEXT(Table35[[#This Row],[Date]],"YYYY")</f>
        <v>2015</v>
      </c>
      <c r="D550" s="2" t="str">
        <f>TEXT(Table35[[#This Row],[Date]],"MMMM")</f>
        <v>April</v>
      </c>
      <c r="E550" s="2" t="str">
        <f>TEXT(Table35[[#This Row],[Date]],"DDDD")</f>
        <v>Thursday</v>
      </c>
      <c r="F550" t="s">
        <v>1384</v>
      </c>
      <c r="G550">
        <v>1</v>
      </c>
      <c r="H550" s="3">
        <v>4125.87</v>
      </c>
      <c r="I550" t="s">
        <v>20</v>
      </c>
      <c r="J550" t="str">
        <f>INDEX(Product_Table[Product Name],MATCH(Table35[[#This Row],[ProductID]],Product_Table[ProductID],0))</f>
        <v>Natura RS-12</v>
      </c>
      <c r="K550" t="str">
        <f>INDEX(Product_Table[Category],MATCH(Table35[[#This Row],[ProductID]],Product_Table[ProductID],0))</f>
        <v>Rural</v>
      </c>
      <c r="L550" t="str">
        <f>INDEX(Product_Table[Segment],MATCH(Table35[[#This Row],[ProductID]],Product_Table[ProductID],0))</f>
        <v>Select</v>
      </c>
      <c r="M550" s="4">
        <f>INDEX(Product_Table[ManufacturerID],MATCH(Table35[[#This Row],[ProductID]],Product_Table[ProductID],0))</f>
        <v>8</v>
      </c>
      <c r="N550" s="4" t="str">
        <f>INDEX(Manufacturer_Table[Manufacturer Name],MATCH(Table35[[#This Row],[ManufacturerID]],Manufacturer_Table[ManufacturerID],0))</f>
        <v>Natura</v>
      </c>
      <c r="O550" s="4" t="str">
        <f>INDEX(Location_Table[State],MATCH(Table35[[#This Row],[Zip]],Location_Table[Zip],0))</f>
        <v>Alberta</v>
      </c>
    </row>
    <row r="551" spans="1:15" x14ac:dyDescent="0.3">
      <c r="A551">
        <v>1182</v>
      </c>
      <c r="B551" s="2">
        <v>42103</v>
      </c>
      <c r="C551" s="2" t="str">
        <f>TEXT(Table35[[#This Row],[Date]],"YYYY")</f>
        <v>2015</v>
      </c>
      <c r="D551" s="2" t="str">
        <f>TEXT(Table35[[#This Row],[Date]],"MMMM")</f>
        <v>April</v>
      </c>
      <c r="E551" s="2" t="str">
        <f>TEXT(Table35[[#This Row],[Date]],"DDDD")</f>
        <v>Thursday</v>
      </c>
      <c r="F551" t="s">
        <v>1395</v>
      </c>
      <c r="G551">
        <v>1</v>
      </c>
      <c r="H551" s="3">
        <v>2834.37</v>
      </c>
      <c r="I551" t="s">
        <v>20</v>
      </c>
      <c r="J551" t="str">
        <f>INDEX(Product_Table[Product Name],MATCH(Table35[[#This Row],[ProductID]],Product_Table[ProductID],0))</f>
        <v>Pirum UE-18</v>
      </c>
      <c r="K551" t="str">
        <f>INDEX(Product_Table[Category],MATCH(Table35[[#This Row],[ProductID]],Product_Table[ProductID],0))</f>
        <v>Urban</v>
      </c>
      <c r="L551" t="str">
        <f>INDEX(Product_Table[Segment],MATCH(Table35[[#This Row],[ProductID]],Product_Table[ProductID],0))</f>
        <v>Extreme</v>
      </c>
      <c r="M551" s="4">
        <f>INDEX(Product_Table[ManufacturerID],MATCH(Table35[[#This Row],[ProductID]],Product_Table[ProductID],0))</f>
        <v>10</v>
      </c>
      <c r="N551" s="4" t="str">
        <f>INDEX(Manufacturer_Table[Manufacturer Name],MATCH(Table35[[#This Row],[ManufacturerID]],Manufacturer_Table[ManufacturerID],0))</f>
        <v>Pirum</v>
      </c>
      <c r="O551" s="4" t="str">
        <f>INDEX(Location_Table[State],MATCH(Table35[[#This Row],[Zip]],Location_Table[Zip],0))</f>
        <v>Alberta</v>
      </c>
    </row>
    <row r="552" spans="1:15" x14ac:dyDescent="0.3">
      <c r="A552">
        <v>777</v>
      </c>
      <c r="B552" s="2">
        <v>42181</v>
      </c>
      <c r="C552" s="2" t="str">
        <f>TEXT(Table35[[#This Row],[Date]],"YYYY")</f>
        <v>2015</v>
      </c>
      <c r="D552" s="2" t="str">
        <f>TEXT(Table35[[#This Row],[Date]],"MMMM")</f>
        <v>June</v>
      </c>
      <c r="E552" s="2" t="str">
        <f>TEXT(Table35[[#This Row],[Date]],"DDDD")</f>
        <v>Friday</v>
      </c>
      <c r="F552" t="s">
        <v>1339</v>
      </c>
      <c r="G552">
        <v>1</v>
      </c>
      <c r="H552" s="3">
        <v>1542.87</v>
      </c>
      <c r="I552" t="s">
        <v>20</v>
      </c>
      <c r="J552" t="str">
        <f>INDEX(Product_Table[Product Name],MATCH(Table35[[#This Row],[ProductID]],Product_Table[ProductID],0))</f>
        <v>Natura RP-65</v>
      </c>
      <c r="K552" t="str">
        <f>INDEX(Product_Table[Category],MATCH(Table35[[#This Row],[ProductID]],Product_Table[ProductID],0))</f>
        <v>Rural</v>
      </c>
      <c r="L552" t="str">
        <f>INDEX(Product_Table[Segment],MATCH(Table35[[#This Row],[ProductID]],Product_Table[ProductID],0))</f>
        <v>Productivity</v>
      </c>
      <c r="M552" s="4">
        <f>INDEX(Product_Table[ManufacturerID],MATCH(Table35[[#This Row],[ProductID]],Product_Table[ProductID],0))</f>
        <v>8</v>
      </c>
      <c r="N552" s="4" t="str">
        <f>INDEX(Manufacturer_Table[Manufacturer Name],MATCH(Table35[[#This Row],[ManufacturerID]],Manufacturer_Table[ManufacturerID],0))</f>
        <v>Natura</v>
      </c>
      <c r="O552" s="4" t="str">
        <f>INDEX(Location_Table[State],MATCH(Table35[[#This Row],[Zip]],Location_Table[Zip],0))</f>
        <v>Alberta</v>
      </c>
    </row>
    <row r="553" spans="1:15" x14ac:dyDescent="0.3">
      <c r="A553">
        <v>556</v>
      </c>
      <c r="B553" s="2">
        <v>42182</v>
      </c>
      <c r="C553" s="2" t="str">
        <f>TEXT(Table35[[#This Row],[Date]],"YYYY")</f>
        <v>2015</v>
      </c>
      <c r="D553" s="2" t="str">
        <f>TEXT(Table35[[#This Row],[Date]],"MMMM")</f>
        <v>June</v>
      </c>
      <c r="E553" s="2" t="str">
        <f>TEXT(Table35[[#This Row],[Date]],"DDDD")</f>
        <v>Saturday</v>
      </c>
      <c r="F553" t="s">
        <v>1583</v>
      </c>
      <c r="G553">
        <v>1</v>
      </c>
      <c r="H553" s="3">
        <v>10268.370000000001</v>
      </c>
      <c r="I553" t="s">
        <v>20</v>
      </c>
      <c r="J553" t="str">
        <f>INDEX(Product_Table[Product Name],MATCH(Table35[[#This Row],[ProductID]],Product_Table[ProductID],0))</f>
        <v>Maximus UC-21</v>
      </c>
      <c r="K553" t="str">
        <f>INDEX(Product_Table[Category],MATCH(Table35[[#This Row],[ProductID]],Product_Table[ProductID],0))</f>
        <v>Urban</v>
      </c>
      <c r="L553" t="str">
        <f>INDEX(Product_Table[Segment],MATCH(Table35[[#This Row],[ProductID]],Product_Table[ProductID],0))</f>
        <v>Convenience</v>
      </c>
      <c r="M553" s="4">
        <f>INDEX(Product_Table[ManufacturerID],MATCH(Table35[[#This Row],[ProductID]],Product_Table[ProductID],0))</f>
        <v>7</v>
      </c>
      <c r="N553" s="4" t="str">
        <f>INDEX(Manufacturer_Table[Manufacturer Name],MATCH(Table35[[#This Row],[ManufacturerID]],Manufacturer_Table[ManufacturerID],0))</f>
        <v>VanArsdel</v>
      </c>
      <c r="O553" s="4" t="str">
        <f>INDEX(Location_Table[State],MATCH(Table35[[#This Row],[Zip]],Location_Table[Zip],0))</f>
        <v>British Columbia</v>
      </c>
    </row>
    <row r="554" spans="1:15" x14ac:dyDescent="0.3">
      <c r="A554">
        <v>2086</v>
      </c>
      <c r="B554" s="2">
        <v>42185</v>
      </c>
      <c r="C554" s="2" t="str">
        <f>TEXT(Table35[[#This Row],[Date]],"YYYY")</f>
        <v>2015</v>
      </c>
      <c r="D554" s="2" t="str">
        <f>TEXT(Table35[[#This Row],[Date]],"MMMM")</f>
        <v>June</v>
      </c>
      <c r="E554" s="2" t="str">
        <f>TEXT(Table35[[#This Row],[Date]],"DDDD")</f>
        <v>Tuesday</v>
      </c>
      <c r="F554" t="s">
        <v>1400</v>
      </c>
      <c r="G554">
        <v>1</v>
      </c>
      <c r="H554" s="3">
        <v>2897.37</v>
      </c>
      <c r="I554" t="s">
        <v>20</v>
      </c>
      <c r="J554" t="str">
        <f>INDEX(Product_Table[Product Name],MATCH(Table35[[#This Row],[ProductID]],Product_Table[ProductID],0))</f>
        <v>Currus UC-21</v>
      </c>
      <c r="K554" t="str">
        <f>INDEX(Product_Table[Category],MATCH(Table35[[#This Row],[ProductID]],Product_Table[ProductID],0))</f>
        <v>Urban</v>
      </c>
      <c r="L554" t="str">
        <f>INDEX(Product_Table[Segment],MATCH(Table35[[#This Row],[ProductID]],Product_Table[ProductID],0))</f>
        <v>Convenience</v>
      </c>
      <c r="M554" s="4">
        <f>INDEX(Product_Table[ManufacturerID],MATCH(Table35[[#This Row],[ProductID]],Product_Table[ProductID],0))</f>
        <v>4</v>
      </c>
      <c r="N554" s="4" t="str">
        <f>INDEX(Manufacturer_Table[Manufacturer Name],MATCH(Table35[[#This Row],[ManufacturerID]],Manufacturer_Table[ManufacturerID],0))</f>
        <v>Currus</v>
      </c>
      <c r="O554" s="4" t="str">
        <f>INDEX(Location_Table[State],MATCH(Table35[[#This Row],[Zip]],Location_Table[Zip],0))</f>
        <v>Alberta</v>
      </c>
    </row>
    <row r="555" spans="1:15" x14ac:dyDescent="0.3">
      <c r="A555">
        <v>1061</v>
      </c>
      <c r="B555" s="2">
        <v>42185</v>
      </c>
      <c r="C555" s="2" t="str">
        <f>TEXT(Table35[[#This Row],[Date]],"YYYY")</f>
        <v>2015</v>
      </c>
      <c r="D555" s="2" t="str">
        <f>TEXT(Table35[[#This Row],[Date]],"MMMM")</f>
        <v>June</v>
      </c>
      <c r="E555" s="2" t="str">
        <f>TEXT(Table35[[#This Row],[Date]],"DDDD")</f>
        <v>Tuesday</v>
      </c>
      <c r="F555" t="s">
        <v>1382</v>
      </c>
      <c r="G555">
        <v>1</v>
      </c>
      <c r="H555" s="3">
        <v>1889.37</v>
      </c>
      <c r="I555" t="s">
        <v>20</v>
      </c>
      <c r="J555" t="str">
        <f>INDEX(Product_Table[Product Name],MATCH(Table35[[#This Row],[ProductID]],Product_Table[ProductID],0))</f>
        <v>Pirum RP-07</v>
      </c>
      <c r="K555" t="str">
        <f>INDEX(Product_Table[Category],MATCH(Table35[[#This Row],[ProductID]],Product_Table[ProductID],0))</f>
        <v>Rural</v>
      </c>
      <c r="L555" t="str">
        <f>INDEX(Product_Table[Segment],MATCH(Table35[[#This Row],[ProductID]],Product_Table[ProductID],0))</f>
        <v>Productivity</v>
      </c>
      <c r="M555" s="4">
        <f>INDEX(Product_Table[ManufacturerID],MATCH(Table35[[#This Row],[ProductID]],Product_Table[ProductID],0))</f>
        <v>10</v>
      </c>
      <c r="N555" s="4" t="str">
        <f>INDEX(Manufacturer_Table[Manufacturer Name],MATCH(Table35[[#This Row],[ManufacturerID]],Manufacturer_Table[ManufacturerID],0))</f>
        <v>Pirum</v>
      </c>
      <c r="O555" s="4" t="str">
        <f>INDEX(Location_Table[State],MATCH(Table35[[#This Row],[Zip]],Location_Table[Zip],0))</f>
        <v>Alberta</v>
      </c>
    </row>
    <row r="556" spans="1:15" x14ac:dyDescent="0.3">
      <c r="A556">
        <v>1344</v>
      </c>
      <c r="B556" s="2">
        <v>42113</v>
      </c>
      <c r="C556" s="2" t="str">
        <f>TEXT(Table35[[#This Row],[Date]],"YYYY")</f>
        <v>2015</v>
      </c>
      <c r="D556" s="2" t="str">
        <f>TEXT(Table35[[#This Row],[Date]],"MMMM")</f>
        <v>April</v>
      </c>
      <c r="E556" s="2" t="str">
        <f>TEXT(Table35[[#This Row],[Date]],"DDDD")</f>
        <v>Sunday</v>
      </c>
      <c r="F556" t="s">
        <v>1559</v>
      </c>
      <c r="G556">
        <v>2</v>
      </c>
      <c r="H556" s="3">
        <v>8817.48</v>
      </c>
      <c r="I556" t="s">
        <v>20</v>
      </c>
      <c r="J556" t="str">
        <f>INDEX(Product_Table[Product Name],MATCH(Table35[[#This Row],[ProductID]],Product_Table[ProductID],0))</f>
        <v>Quibus RP-36</v>
      </c>
      <c r="K556" t="str">
        <f>INDEX(Product_Table[Category],MATCH(Table35[[#This Row],[ProductID]],Product_Table[ProductID],0))</f>
        <v>Rural</v>
      </c>
      <c r="L556" t="str">
        <f>INDEX(Product_Table[Segment],MATCH(Table35[[#This Row],[ProductID]],Product_Table[ProductID],0))</f>
        <v>Productivity</v>
      </c>
      <c r="M556" s="4">
        <f>INDEX(Product_Table[ManufacturerID],MATCH(Table35[[#This Row],[ProductID]],Product_Table[ProductID],0))</f>
        <v>12</v>
      </c>
      <c r="N556" s="4" t="str">
        <f>INDEX(Manufacturer_Table[Manufacturer Name],MATCH(Table35[[#This Row],[ManufacturerID]],Manufacturer_Table[ManufacturerID],0))</f>
        <v>Quibus</v>
      </c>
      <c r="O556" s="4" t="str">
        <f>INDEX(Location_Table[State],MATCH(Table35[[#This Row],[Zip]],Location_Table[Zip],0))</f>
        <v>British Columbia</v>
      </c>
    </row>
    <row r="557" spans="1:15" x14ac:dyDescent="0.3">
      <c r="A557">
        <v>2277</v>
      </c>
      <c r="B557" s="2">
        <v>42114</v>
      </c>
      <c r="C557" s="2" t="str">
        <f>TEXT(Table35[[#This Row],[Date]],"YYYY")</f>
        <v>2015</v>
      </c>
      <c r="D557" s="2" t="str">
        <f>TEXT(Table35[[#This Row],[Date]],"MMMM")</f>
        <v>April</v>
      </c>
      <c r="E557" s="2" t="str">
        <f>TEXT(Table35[[#This Row],[Date]],"DDDD")</f>
        <v>Monday</v>
      </c>
      <c r="F557" t="s">
        <v>1400</v>
      </c>
      <c r="G557">
        <v>1</v>
      </c>
      <c r="H557" s="3">
        <v>3527.37</v>
      </c>
      <c r="I557" t="s">
        <v>20</v>
      </c>
      <c r="J557" t="str">
        <f>INDEX(Product_Table[Product Name],MATCH(Table35[[#This Row],[ProductID]],Product_Table[ProductID],0))</f>
        <v>Aliqui RS-10</v>
      </c>
      <c r="K557" t="str">
        <f>INDEX(Product_Table[Category],MATCH(Table35[[#This Row],[ProductID]],Product_Table[ProductID],0))</f>
        <v>Rural</v>
      </c>
      <c r="L557" t="str">
        <f>INDEX(Product_Table[Segment],MATCH(Table35[[#This Row],[ProductID]],Product_Table[ProductID],0))</f>
        <v>Select</v>
      </c>
      <c r="M557" s="4">
        <f>INDEX(Product_Table[ManufacturerID],MATCH(Table35[[#This Row],[ProductID]],Product_Table[ProductID],0))</f>
        <v>2</v>
      </c>
      <c r="N557" s="4" t="str">
        <f>INDEX(Manufacturer_Table[Manufacturer Name],MATCH(Table35[[#This Row],[ManufacturerID]],Manufacturer_Table[ManufacturerID],0))</f>
        <v>Aliqui</v>
      </c>
      <c r="O557" s="4" t="str">
        <f>INDEX(Location_Table[State],MATCH(Table35[[#This Row],[Zip]],Location_Table[Zip],0))</f>
        <v>Alberta</v>
      </c>
    </row>
    <row r="558" spans="1:15" x14ac:dyDescent="0.3">
      <c r="A558">
        <v>1086</v>
      </c>
      <c r="B558" s="2">
        <v>42114</v>
      </c>
      <c r="C558" s="2" t="str">
        <f>TEXT(Table35[[#This Row],[Date]],"YYYY")</f>
        <v>2015</v>
      </c>
      <c r="D558" s="2" t="str">
        <f>TEXT(Table35[[#This Row],[Date]],"MMMM")</f>
        <v>April</v>
      </c>
      <c r="E558" s="2" t="str">
        <f>TEXT(Table35[[#This Row],[Date]],"DDDD")</f>
        <v>Monday</v>
      </c>
      <c r="F558" t="s">
        <v>1401</v>
      </c>
      <c r="G558">
        <v>1</v>
      </c>
      <c r="H558" s="3">
        <v>1322.37</v>
      </c>
      <c r="I558" t="s">
        <v>20</v>
      </c>
      <c r="J558" t="str">
        <f>INDEX(Product_Table[Product Name],MATCH(Table35[[#This Row],[ProductID]],Product_Table[ProductID],0))</f>
        <v>Pirum RP-32</v>
      </c>
      <c r="K558" t="str">
        <f>INDEX(Product_Table[Category],MATCH(Table35[[#This Row],[ProductID]],Product_Table[ProductID],0))</f>
        <v>Rural</v>
      </c>
      <c r="L558" t="str">
        <f>INDEX(Product_Table[Segment],MATCH(Table35[[#This Row],[ProductID]],Product_Table[ProductID],0))</f>
        <v>Productivity</v>
      </c>
      <c r="M558" s="4">
        <f>INDEX(Product_Table[ManufacturerID],MATCH(Table35[[#This Row],[ProductID]],Product_Table[ProductID],0))</f>
        <v>10</v>
      </c>
      <c r="N558" s="4" t="str">
        <f>INDEX(Manufacturer_Table[Manufacturer Name],MATCH(Table35[[#This Row],[ManufacturerID]],Manufacturer_Table[ManufacturerID],0))</f>
        <v>Pirum</v>
      </c>
      <c r="O558" s="4" t="str">
        <f>INDEX(Location_Table[State],MATCH(Table35[[#This Row],[Zip]],Location_Table[Zip],0))</f>
        <v>Alberta</v>
      </c>
    </row>
    <row r="559" spans="1:15" x14ac:dyDescent="0.3">
      <c r="A559">
        <v>1172</v>
      </c>
      <c r="B559" s="2">
        <v>42114</v>
      </c>
      <c r="C559" s="2" t="str">
        <f>TEXT(Table35[[#This Row],[Date]],"YYYY")</f>
        <v>2015</v>
      </c>
      <c r="D559" s="2" t="str">
        <f>TEXT(Table35[[#This Row],[Date]],"MMMM")</f>
        <v>April</v>
      </c>
      <c r="E559" s="2" t="str">
        <f>TEXT(Table35[[#This Row],[Date]],"DDDD")</f>
        <v>Monday</v>
      </c>
      <c r="F559" t="s">
        <v>1382</v>
      </c>
      <c r="G559">
        <v>1</v>
      </c>
      <c r="H559" s="3">
        <v>5732.37</v>
      </c>
      <c r="I559" t="s">
        <v>20</v>
      </c>
      <c r="J559" t="str">
        <f>INDEX(Product_Table[Product Name],MATCH(Table35[[#This Row],[ProductID]],Product_Table[ProductID],0))</f>
        <v>Pirum UE-08</v>
      </c>
      <c r="K559" t="str">
        <f>INDEX(Product_Table[Category],MATCH(Table35[[#This Row],[ProductID]],Product_Table[ProductID],0))</f>
        <v>Urban</v>
      </c>
      <c r="L559" t="str">
        <f>INDEX(Product_Table[Segment],MATCH(Table35[[#This Row],[ProductID]],Product_Table[ProductID],0))</f>
        <v>Extreme</v>
      </c>
      <c r="M559" s="4">
        <f>INDEX(Product_Table[ManufacturerID],MATCH(Table35[[#This Row],[ProductID]],Product_Table[ProductID],0))</f>
        <v>10</v>
      </c>
      <c r="N559" s="4" t="str">
        <f>INDEX(Manufacturer_Table[Manufacturer Name],MATCH(Table35[[#This Row],[ManufacturerID]],Manufacturer_Table[ManufacturerID],0))</f>
        <v>Pirum</v>
      </c>
      <c r="O559" s="4" t="str">
        <f>INDEX(Location_Table[State],MATCH(Table35[[#This Row],[Zip]],Location_Table[Zip],0))</f>
        <v>Alberta</v>
      </c>
    </row>
    <row r="560" spans="1:15" x14ac:dyDescent="0.3">
      <c r="A560">
        <v>1496</v>
      </c>
      <c r="B560" s="2">
        <v>42114</v>
      </c>
      <c r="C560" s="2" t="str">
        <f>TEXT(Table35[[#This Row],[Date]],"YYYY")</f>
        <v>2015</v>
      </c>
      <c r="D560" s="2" t="str">
        <f>TEXT(Table35[[#This Row],[Date]],"MMMM")</f>
        <v>April</v>
      </c>
      <c r="E560" s="2" t="str">
        <f>TEXT(Table35[[#This Row],[Date]],"DDDD")</f>
        <v>Monday</v>
      </c>
      <c r="F560" t="s">
        <v>1569</v>
      </c>
      <c r="G560">
        <v>1</v>
      </c>
      <c r="H560" s="3">
        <v>5038.74</v>
      </c>
      <c r="I560" t="s">
        <v>20</v>
      </c>
      <c r="J560" t="str">
        <f>INDEX(Product_Table[Product Name],MATCH(Table35[[#This Row],[ProductID]],Product_Table[ProductID],0))</f>
        <v>Quibus RP-88</v>
      </c>
      <c r="K560" t="str">
        <f>INDEX(Product_Table[Category],MATCH(Table35[[#This Row],[ProductID]],Product_Table[ProductID],0))</f>
        <v>Rural</v>
      </c>
      <c r="L560" t="str">
        <f>INDEX(Product_Table[Segment],MATCH(Table35[[#This Row],[ProductID]],Product_Table[ProductID],0))</f>
        <v>Productivity</v>
      </c>
      <c r="M560" s="4">
        <f>INDEX(Product_Table[ManufacturerID],MATCH(Table35[[#This Row],[ProductID]],Product_Table[ProductID],0))</f>
        <v>12</v>
      </c>
      <c r="N560" s="4" t="str">
        <f>INDEX(Manufacturer_Table[Manufacturer Name],MATCH(Table35[[#This Row],[ManufacturerID]],Manufacturer_Table[ManufacturerID],0))</f>
        <v>Quibus</v>
      </c>
      <c r="O560" s="4" t="str">
        <f>INDEX(Location_Table[State],MATCH(Table35[[#This Row],[Zip]],Location_Table[Zip],0))</f>
        <v>British Columbia</v>
      </c>
    </row>
    <row r="561" spans="1:15" x14ac:dyDescent="0.3">
      <c r="A561">
        <v>778</v>
      </c>
      <c r="B561" s="2">
        <v>42114</v>
      </c>
      <c r="C561" s="2" t="str">
        <f>TEXT(Table35[[#This Row],[Date]],"YYYY")</f>
        <v>2015</v>
      </c>
      <c r="D561" s="2" t="str">
        <f>TEXT(Table35[[#This Row],[Date]],"MMMM")</f>
        <v>April</v>
      </c>
      <c r="E561" s="2" t="str">
        <f>TEXT(Table35[[#This Row],[Date]],"DDDD")</f>
        <v>Monday</v>
      </c>
      <c r="F561" t="s">
        <v>1400</v>
      </c>
      <c r="G561">
        <v>1</v>
      </c>
      <c r="H561" s="3">
        <v>1542.87</v>
      </c>
      <c r="I561" t="s">
        <v>20</v>
      </c>
      <c r="J561" t="str">
        <f>INDEX(Product_Table[Product Name],MATCH(Table35[[#This Row],[ProductID]],Product_Table[ProductID],0))</f>
        <v>Natura RP-66</v>
      </c>
      <c r="K561" t="str">
        <f>INDEX(Product_Table[Category],MATCH(Table35[[#This Row],[ProductID]],Product_Table[ProductID],0))</f>
        <v>Rural</v>
      </c>
      <c r="L561" t="str">
        <f>INDEX(Product_Table[Segment],MATCH(Table35[[#This Row],[ProductID]],Product_Table[ProductID],0))</f>
        <v>Productivity</v>
      </c>
      <c r="M561" s="4">
        <f>INDEX(Product_Table[ManufacturerID],MATCH(Table35[[#This Row],[ProductID]],Product_Table[ProductID],0))</f>
        <v>8</v>
      </c>
      <c r="N561" s="4" t="str">
        <f>INDEX(Manufacturer_Table[Manufacturer Name],MATCH(Table35[[#This Row],[ManufacturerID]],Manufacturer_Table[ManufacturerID],0))</f>
        <v>Natura</v>
      </c>
      <c r="O561" s="4" t="str">
        <f>INDEX(Location_Table[State],MATCH(Table35[[#This Row],[Zip]],Location_Table[Zip],0))</f>
        <v>Alberta</v>
      </c>
    </row>
    <row r="562" spans="1:15" x14ac:dyDescent="0.3">
      <c r="A562">
        <v>438</v>
      </c>
      <c r="B562" s="2">
        <v>42060</v>
      </c>
      <c r="C562" s="2" t="str">
        <f>TEXT(Table35[[#This Row],[Date]],"YYYY")</f>
        <v>2015</v>
      </c>
      <c r="D562" s="2" t="str">
        <f>TEXT(Table35[[#This Row],[Date]],"MMMM")</f>
        <v>February</v>
      </c>
      <c r="E562" s="2" t="str">
        <f>TEXT(Table35[[#This Row],[Date]],"DDDD")</f>
        <v>Wednesday</v>
      </c>
      <c r="F562" t="s">
        <v>1330</v>
      </c>
      <c r="G562">
        <v>1</v>
      </c>
      <c r="H562" s="3">
        <v>11969.37</v>
      </c>
      <c r="I562" t="s">
        <v>20</v>
      </c>
      <c r="J562" t="str">
        <f>INDEX(Product_Table[Product Name],MATCH(Table35[[#This Row],[ProductID]],Product_Table[ProductID],0))</f>
        <v>Maximus UM-43</v>
      </c>
      <c r="K562" t="str">
        <f>INDEX(Product_Table[Category],MATCH(Table35[[#This Row],[ProductID]],Product_Table[ProductID],0))</f>
        <v>Urban</v>
      </c>
      <c r="L562" t="str">
        <f>INDEX(Product_Table[Segment],MATCH(Table35[[#This Row],[ProductID]],Product_Table[ProductID],0))</f>
        <v>Moderation</v>
      </c>
      <c r="M562" s="4">
        <f>INDEX(Product_Table[ManufacturerID],MATCH(Table35[[#This Row],[ProductID]],Product_Table[ProductID],0))</f>
        <v>7</v>
      </c>
      <c r="N562" s="4" t="str">
        <f>INDEX(Manufacturer_Table[Manufacturer Name],MATCH(Table35[[#This Row],[ManufacturerID]],Manufacturer_Table[ManufacturerID],0))</f>
        <v>VanArsdel</v>
      </c>
      <c r="O562" s="4" t="str">
        <f>INDEX(Location_Table[State],MATCH(Table35[[#This Row],[Zip]],Location_Table[Zip],0))</f>
        <v>Alberta</v>
      </c>
    </row>
    <row r="563" spans="1:15" x14ac:dyDescent="0.3">
      <c r="A563">
        <v>567</v>
      </c>
      <c r="B563" s="2">
        <v>42060</v>
      </c>
      <c r="C563" s="2" t="str">
        <f>TEXT(Table35[[#This Row],[Date]],"YYYY")</f>
        <v>2015</v>
      </c>
      <c r="D563" s="2" t="str">
        <f>TEXT(Table35[[#This Row],[Date]],"MMMM")</f>
        <v>February</v>
      </c>
      <c r="E563" s="2" t="str">
        <f>TEXT(Table35[[#This Row],[Date]],"DDDD")</f>
        <v>Wednesday</v>
      </c>
      <c r="F563" t="s">
        <v>1404</v>
      </c>
      <c r="G563">
        <v>1</v>
      </c>
      <c r="H563" s="3">
        <v>10520.37</v>
      </c>
      <c r="I563" t="s">
        <v>20</v>
      </c>
      <c r="J563" t="str">
        <f>INDEX(Product_Table[Product Name],MATCH(Table35[[#This Row],[ProductID]],Product_Table[ProductID],0))</f>
        <v>Maximus UC-32</v>
      </c>
      <c r="K563" t="str">
        <f>INDEX(Product_Table[Category],MATCH(Table35[[#This Row],[ProductID]],Product_Table[ProductID],0))</f>
        <v>Urban</v>
      </c>
      <c r="L563" t="str">
        <f>INDEX(Product_Table[Segment],MATCH(Table35[[#This Row],[ProductID]],Product_Table[ProductID],0))</f>
        <v>Convenience</v>
      </c>
      <c r="M563" s="4">
        <f>INDEX(Product_Table[ManufacturerID],MATCH(Table35[[#This Row],[ProductID]],Product_Table[ProductID],0))</f>
        <v>7</v>
      </c>
      <c r="N563" s="4" t="str">
        <f>INDEX(Manufacturer_Table[Manufacturer Name],MATCH(Table35[[#This Row],[ManufacturerID]],Manufacturer_Table[ManufacturerID],0))</f>
        <v>VanArsdel</v>
      </c>
      <c r="O563" s="4" t="str">
        <f>INDEX(Location_Table[State],MATCH(Table35[[#This Row],[Zip]],Location_Table[Zip],0))</f>
        <v>Alberta</v>
      </c>
    </row>
    <row r="564" spans="1:15" x14ac:dyDescent="0.3">
      <c r="A564">
        <v>478</v>
      </c>
      <c r="B564" s="2">
        <v>42060</v>
      </c>
      <c r="C564" s="2" t="str">
        <f>TEXT(Table35[[#This Row],[Date]],"YYYY")</f>
        <v>2015</v>
      </c>
      <c r="D564" s="2" t="str">
        <f>TEXT(Table35[[#This Row],[Date]],"MMMM")</f>
        <v>February</v>
      </c>
      <c r="E564" s="2" t="str">
        <f>TEXT(Table35[[#This Row],[Date]],"DDDD")</f>
        <v>Wednesday</v>
      </c>
      <c r="F564" t="s">
        <v>1330</v>
      </c>
      <c r="G564">
        <v>1</v>
      </c>
      <c r="H564" s="3">
        <v>17009.37</v>
      </c>
      <c r="I564" t="s">
        <v>20</v>
      </c>
      <c r="J564" t="str">
        <f>INDEX(Product_Table[Product Name],MATCH(Table35[[#This Row],[ProductID]],Product_Table[ProductID],0))</f>
        <v>Maximus UM-83</v>
      </c>
      <c r="K564" t="str">
        <f>INDEX(Product_Table[Category],MATCH(Table35[[#This Row],[ProductID]],Product_Table[ProductID],0))</f>
        <v>Urban</v>
      </c>
      <c r="L564" t="str">
        <f>INDEX(Product_Table[Segment],MATCH(Table35[[#This Row],[ProductID]],Product_Table[ProductID],0))</f>
        <v>Moderation</v>
      </c>
      <c r="M564" s="4">
        <f>INDEX(Product_Table[ManufacturerID],MATCH(Table35[[#This Row],[ProductID]],Product_Table[ProductID],0))</f>
        <v>7</v>
      </c>
      <c r="N564" s="4" t="str">
        <f>INDEX(Manufacturer_Table[Manufacturer Name],MATCH(Table35[[#This Row],[ManufacturerID]],Manufacturer_Table[ManufacturerID],0))</f>
        <v>VanArsdel</v>
      </c>
      <c r="O564" s="4" t="str">
        <f>INDEX(Location_Table[State],MATCH(Table35[[#This Row],[Zip]],Location_Table[Zip],0))</f>
        <v>Alberta</v>
      </c>
    </row>
    <row r="565" spans="1:15" x14ac:dyDescent="0.3">
      <c r="A565">
        <v>585</v>
      </c>
      <c r="B565" s="2">
        <v>42061</v>
      </c>
      <c r="C565" s="2" t="str">
        <f>TEXT(Table35[[#This Row],[Date]],"YYYY")</f>
        <v>2015</v>
      </c>
      <c r="D565" s="2" t="str">
        <f>TEXT(Table35[[#This Row],[Date]],"MMMM")</f>
        <v>February</v>
      </c>
      <c r="E565" s="2" t="str">
        <f>TEXT(Table35[[#This Row],[Date]],"DDDD")</f>
        <v>Thursday</v>
      </c>
      <c r="F565" t="s">
        <v>1327</v>
      </c>
      <c r="G565">
        <v>1</v>
      </c>
      <c r="H565" s="3">
        <v>5039.37</v>
      </c>
      <c r="I565" t="s">
        <v>20</v>
      </c>
      <c r="J565" t="str">
        <f>INDEX(Product_Table[Product Name],MATCH(Table35[[#This Row],[ProductID]],Product_Table[ProductID],0))</f>
        <v>Maximus UC-50</v>
      </c>
      <c r="K565" t="str">
        <f>INDEX(Product_Table[Category],MATCH(Table35[[#This Row],[ProductID]],Product_Table[ProductID],0))</f>
        <v>Urban</v>
      </c>
      <c r="L565" t="str">
        <f>INDEX(Product_Table[Segment],MATCH(Table35[[#This Row],[ProductID]],Product_Table[ProductID],0))</f>
        <v>Convenience</v>
      </c>
      <c r="M565" s="4">
        <f>INDEX(Product_Table[ManufacturerID],MATCH(Table35[[#This Row],[ProductID]],Product_Table[ProductID],0))</f>
        <v>7</v>
      </c>
      <c r="N565" s="4" t="str">
        <f>INDEX(Manufacturer_Table[Manufacturer Name],MATCH(Table35[[#This Row],[ManufacturerID]],Manufacturer_Table[ManufacturerID],0))</f>
        <v>VanArsdel</v>
      </c>
      <c r="O565" s="4" t="str">
        <f>INDEX(Location_Table[State],MATCH(Table35[[#This Row],[Zip]],Location_Table[Zip],0))</f>
        <v>Alberta</v>
      </c>
    </row>
    <row r="566" spans="1:15" x14ac:dyDescent="0.3">
      <c r="A566">
        <v>762</v>
      </c>
      <c r="B566" s="2">
        <v>42061</v>
      </c>
      <c r="C566" s="2" t="str">
        <f>TEXT(Table35[[#This Row],[Date]],"YYYY")</f>
        <v>2015</v>
      </c>
      <c r="D566" s="2" t="str">
        <f>TEXT(Table35[[#This Row],[Date]],"MMMM")</f>
        <v>February</v>
      </c>
      <c r="E566" s="2" t="str">
        <f>TEXT(Table35[[#This Row],[Date]],"DDDD")</f>
        <v>Thursday</v>
      </c>
      <c r="F566" t="s">
        <v>1334</v>
      </c>
      <c r="G566">
        <v>1</v>
      </c>
      <c r="H566" s="3">
        <v>2330.37</v>
      </c>
      <c r="I566" t="s">
        <v>20</v>
      </c>
      <c r="J566" t="str">
        <f>INDEX(Product_Table[Product Name],MATCH(Table35[[#This Row],[ProductID]],Product_Table[ProductID],0))</f>
        <v>Natura RP-50</v>
      </c>
      <c r="K566" t="str">
        <f>INDEX(Product_Table[Category],MATCH(Table35[[#This Row],[ProductID]],Product_Table[ProductID],0))</f>
        <v>Rural</v>
      </c>
      <c r="L566" t="str">
        <f>INDEX(Product_Table[Segment],MATCH(Table35[[#This Row],[ProductID]],Product_Table[ProductID],0))</f>
        <v>Productivity</v>
      </c>
      <c r="M566" s="4">
        <f>INDEX(Product_Table[ManufacturerID],MATCH(Table35[[#This Row],[ProductID]],Product_Table[ProductID],0))</f>
        <v>8</v>
      </c>
      <c r="N566" s="4" t="str">
        <f>INDEX(Manufacturer_Table[Manufacturer Name],MATCH(Table35[[#This Row],[ManufacturerID]],Manufacturer_Table[ManufacturerID],0))</f>
        <v>Natura</v>
      </c>
      <c r="O566" s="4" t="str">
        <f>INDEX(Location_Table[State],MATCH(Table35[[#This Row],[Zip]],Location_Table[Zip],0))</f>
        <v>Alberta</v>
      </c>
    </row>
    <row r="567" spans="1:15" x14ac:dyDescent="0.3">
      <c r="A567">
        <v>457</v>
      </c>
      <c r="B567" s="2">
        <v>42024</v>
      </c>
      <c r="C567" s="2" t="str">
        <f>TEXT(Table35[[#This Row],[Date]],"YYYY")</f>
        <v>2015</v>
      </c>
      <c r="D567" s="2" t="str">
        <f>TEXT(Table35[[#This Row],[Date]],"MMMM")</f>
        <v>January</v>
      </c>
      <c r="E567" s="2" t="str">
        <f>TEXT(Table35[[#This Row],[Date]],"DDDD")</f>
        <v>Tuesday</v>
      </c>
      <c r="F567" t="s">
        <v>1202</v>
      </c>
      <c r="G567">
        <v>1</v>
      </c>
      <c r="H567" s="3">
        <v>11969.37</v>
      </c>
      <c r="I567" t="s">
        <v>20</v>
      </c>
      <c r="J567" t="str">
        <f>INDEX(Product_Table[Product Name],MATCH(Table35[[#This Row],[ProductID]],Product_Table[ProductID],0))</f>
        <v>Maximus UM-62</v>
      </c>
      <c r="K567" t="str">
        <f>INDEX(Product_Table[Category],MATCH(Table35[[#This Row],[ProductID]],Product_Table[ProductID],0))</f>
        <v>Urban</v>
      </c>
      <c r="L567" t="str">
        <f>INDEX(Product_Table[Segment],MATCH(Table35[[#This Row],[ProductID]],Product_Table[ProductID],0))</f>
        <v>Moderation</v>
      </c>
      <c r="M567" s="4">
        <f>INDEX(Product_Table[ManufacturerID],MATCH(Table35[[#This Row],[ProductID]],Product_Table[ProductID],0))</f>
        <v>7</v>
      </c>
      <c r="N567" s="4" t="str">
        <f>INDEX(Manufacturer_Table[Manufacturer Name],MATCH(Table35[[#This Row],[ManufacturerID]],Manufacturer_Table[ManufacturerID],0))</f>
        <v>VanArsdel</v>
      </c>
      <c r="O567" s="4" t="str">
        <f>INDEX(Location_Table[State],MATCH(Table35[[#This Row],[Zip]],Location_Table[Zip],0))</f>
        <v>Manitoba</v>
      </c>
    </row>
    <row r="568" spans="1:15" x14ac:dyDescent="0.3">
      <c r="A568">
        <v>438</v>
      </c>
      <c r="B568" s="2">
        <v>42025</v>
      </c>
      <c r="C568" s="2" t="str">
        <f>TEXT(Table35[[#This Row],[Date]],"YYYY")</f>
        <v>2015</v>
      </c>
      <c r="D568" s="2" t="str">
        <f>TEXT(Table35[[#This Row],[Date]],"MMMM")</f>
        <v>January</v>
      </c>
      <c r="E568" s="2" t="str">
        <f>TEXT(Table35[[#This Row],[Date]],"DDDD")</f>
        <v>Wednesday</v>
      </c>
      <c r="F568" t="s">
        <v>1600</v>
      </c>
      <c r="G568">
        <v>1</v>
      </c>
      <c r="H568" s="3">
        <v>11969.37</v>
      </c>
      <c r="I568" t="s">
        <v>20</v>
      </c>
      <c r="J568" t="str">
        <f>INDEX(Product_Table[Product Name],MATCH(Table35[[#This Row],[ProductID]],Product_Table[ProductID],0))</f>
        <v>Maximus UM-43</v>
      </c>
      <c r="K568" t="str">
        <f>INDEX(Product_Table[Category],MATCH(Table35[[#This Row],[ProductID]],Product_Table[ProductID],0))</f>
        <v>Urban</v>
      </c>
      <c r="L568" t="str">
        <f>INDEX(Product_Table[Segment],MATCH(Table35[[#This Row],[ProductID]],Product_Table[ProductID],0))</f>
        <v>Moderation</v>
      </c>
      <c r="M568" s="4">
        <f>INDEX(Product_Table[ManufacturerID],MATCH(Table35[[#This Row],[ProductID]],Product_Table[ProductID],0))</f>
        <v>7</v>
      </c>
      <c r="N568" s="4" t="str">
        <f>INDEX(Manufacturer_Table[Manufacturer Name],MATCH(Table35[[#This Row],[ManufacturerID]],Manufacturer_Table[ManufacturerID],0))</f>
        <v>VanArsdel</v>
      </c>
      <c r="O568" s="4" t="str">
        <f>INDEX(Location_Table[State],MATCH(Table35[[#This Row],[Zip]],Location_Table[Zip],0))</f>
        <v>British Columbia</v>
      </c>
    </row>
    <row r="569" spans="1:15" x14ac:dyDescent="0.3">
      <c r="A569">
        <v>1172</v>
      </c>
      <c r="B569" s="2">
        <v>42025</v>
      </c>
      <c r="C569" s="2" t="str">
        <f>TEXT(Table35[[#This Row],[Date]],"YYYY")</f>
        <v>2015</v>
      </c>
      <c r="D569" s="2" t="str">
        <f>TEXT(Table35[[#This Row],[Date]],"MMMM")</f>
        <v>January</v>
      </c>
      <c r="E569" s="2" t="str">
        <f>TEXT(Table35[[#This Row],[Date]],"DDDD")</f>
        <v>Wednesday</v>
      </c>
      <c r="F569" t="s">
        <v>1345</v>
      </c>
      <c r="G569">
        <v>1</v>
      </c>
      <c r="H569" s="3">
        <v>5732.37</v>
      </c>
      <c r="I569" t="s">
        <v>20</v>
      </c>
      <c r="J569" t="str">
        <f>INDEX(Product_Table[Product Name],MATCH(Table35[[#This Row],[ProductID]],Product_Table[ProductID],0))</f>
        <v>Pirum UE-08</v>
      </c>
      <c r="K569" t="str">
        <f>INDEX(Product_Table[Category],MATCH(Table35[[#This Row],[ProductID]],Product_Table[ProductID],0))</f>
        <v>Urban</v>
      </c>
      <c r="L569" t="str">
        <f>INDEX(Product_Table[Segment],MATCH(Table35[[#This Row],[ProductID]],Product_Table[ProductID],0))</f>
        <v>Extreme</v>
      </c>
      <c r="M569" s="4">
        <f>INDEX(Product_Table[ManufacturerID],MATCH(Table35[[#This Row],[ProductID]],Product_Table[ProductID],0))</f>
        <v>10</v>
      </c>
      <c r="N569" s="4" t="str">
        <f>INDEX(Manufacturer_Table[Manufacturer Name],MATCH(Table35[[#This Row],[ManufacturerID]],Manufacturer_Table[ManufacturerID],0))</f>
        <v>Pirum</v>
      </c>
      <c r="O569" s="4" t="str">
        <f>INDEX(Location_Table[State],MATCH(Table35[[#This Row],[Zip]],Location_Table[Zip],0))</f>
        <v>Alberta</v>
      </c>
    </row>
    <row r="570" spans="1:15" x14ac:dyDescent="0.3">
      <c r="A570">
        <v>115</v>
      </c>
      <c r="B570" s="2">
        <v>42025</v>
      </c>
      <c r="C570" s="2" t="str">
        <f>TEXT(Table35[[#This Row],[Date]],"YYYY")</f>
        <v>2015</v>
      </c>
      <c r="D570" s="2" t="str">
        <f>TEXT(Table35[[#This Row],[Date]],"MMMM")</f>
        <v>January</v>
      </c>
      <c r="E570" s="2" t="str">
        <f>TEXT(Table35[[#This Row],[Date]],"DDDD")</f>
        <v>Wednesday</v>
      </c>
      <c r="F570" t="s">
        <v>1600</v>
      </c>
      <c r="G570">
        <v>1</v>
      </c>
      <c r="H570" s="3">
        <v>10584</v>
      </c>
      <c r="I570" t="s">
        <v>20</v>
      </c>
      <c r="J570" t="str">
        <f>INDEX(Product_Table[Product Name],MATCH(Table35[[#This Row],[ProductID]],Product_Table[ProductID],0))</f>
        <v>Abbas UM-42</v>
      </c>
      <c r="K570" t="str">
        <f>INDEX(Product_Table[Category],MATCH(Table35[[#This Row],[ProductID]],Product_Table[ProductID],0))</f>
        <v>Urban</v>
      </c>
      <c r="L570" t="str">
        <f>INDEX(Product_Table[Segment],MATCH(Table35[[#This Row],[ProductID]],Product_Table[ProductID],0))</f>
        <v>Moderation</v>
      </c>
      <c r="M570" s="4">
        <f>INDEX(Product_Table[ManufacturerID],MATCH(Table35[[#This Row],[ProductID]],Product_Table[ProductID],0))</f>
        <v>1</v>
      </c>
      <c r="N570" s="4" t="str">
        <f>INDEX(Manufacturer_Table[Manufacturer Name],MATCH(Table35[[#This Row],[ManufacturerID]],Manufacturer_Table[ManufacturerID],0))</f>
        <v>Abbas</v>
      </c>
      <c r="O570" s="4" t="str">
        <f>INDEX(Location_Table[State],MATCH(Table35[[#This Row],[Zip]],Location_Table[Zip],0))</f>
        <v>British Columbia</v>
      </c>
    </row>
    <row r="571" spans="1:15" x14ac:dyDescent="0.3">
      <c r="A571">
        <v>1763</v>
      </c>
      <c r="B571" s="2">
        <v>42005</v>
      </c>
      <c r="C571" s="2" t="str">
        <f>TEXT(Table35[[#This Row],[Date]],"YYYY")</f>
        <v>2015</v>
      </c>
      <c r="D571" s="2" t="str">
        <f>TEXT(Table35[[#This Row],[Date]],"MMMM")</f>
        <v>January</v>
      </c>
      <c r="E571" s="2" t="str">
        <f>TEXT(Table35[[#This Row],[Date]],"DDDD")</f>
        <v>Thursday</v>
      </c>
      <c r="F571" t="s">
        <v>1401</v>
      </c>
      <c r="G571">
        <v>1</v>
      </c>
      <c r="H571" s="3">
        <v>5669.37</v>
      </c>
      <c r="I571" t="s">
        <v>20</v>
      </c>
      <c r="J571" t="str">
        <f>INDEX(Product_Table[Product Name],MATCH(Table35[[#This Row],[ProductID]],Product_Table[ProductID],0))</f>
        <v>Pomum UR-09</v>
      </c>
      <c r="K571" t="str">
        <f>INDEX(Product_Table[Category],MATCH(Table35[[#This Row],[ProductID]],Product_Table[ProductID],0))</f>
        <v>Urban</v>
      </c>
      <c r="L571" t="str">
        <f>INDEX(Product_Table[Segment],MATCH(Table35[[#This Row],[ProductID]],Product_Table[ProductID],0))</f>
        <v>Regular</v>
      </c>
      <c r="M571" s="4">
        <f>INDEX(Product_Table[ManufacturerID],MATCH(Table35[[#This Row],[ProductID]],Product_Table[ProductID],0))</f>
        <v>11</v>
      </c>
      <c r="N571" s="4" t="str">
        <f>INDEX(Manufacturer_Table[Manufacturer Name],MATCH(Table35[[#This Row],[ManufacturerID]],Manufacturer_Table[ManufacturerID],0))</f>
        <v>Pomum</v>
      </c>
      <c r="O571" s="4" t="str">
        <f>INDEX(Location_Table[State],MATCH(Table35[[#This Row],[Zip]],Location_Table[Zip],0))</f>
        <v>Alberta</v>
      </c>
    </row>
    <row r="572" spans="1:15" x14ac:dyDescent="0.3">
      <c r="A572">
        <v>1837</v>
      </c>
      <c r="B572" s="2">
        <v>42005</v>
      </c>
      <c r="C572" s="2" t="str">
        <f>TEXT(Table35[[#This Row],[Date]],"YYYY")</f>
        <v>2015</v>
      </c>
      <c r="D572" s="2" t="str">
        <f>TEXT(Table35[[#This Row],[Date]],"MMMM")</f>
        <v>January</v>
      </c>
      <c r="E572" s="2" t="str">
        <f>TEXT(Table35[[#This Row],[Date]],"DDDD")</f>
        <v>Thursday</v>
      </c>
      <c r="F572" t="s">
        <v>1384</v>
      </c>
      <c r="G572">
        <v>1</v>
      </c>
      <c r="H572" s="3">
        <v>1952.37</v>
      </c>
      <c r="I572" t="s">
        <v>20</v>
      </c>
      <c r="J572" t="str">
        <f>INDEX(Product_Table[Product Name],MATCH(Table35[[#This Row],[ProductID]],Product_Table[ProductID],0))</f>
        <v>Pomum YY-32</v>
      </c>
      <c r="K572" t="str">
        <f>INDEX(Product_Table[Category],MATCH(Table35[[#This Row],[ProductID]],Product_Table[ProductID],0))</f>
        <v>Youth</v>
      </c>
      <c r="L572" t="str">
        <f>INDEX(Product_Table[Segment],MATCH(Table35[[#This Row],[ProductID]],Product_Table[ProductID],0))</f>
        <v>Youth</v>
      </c>
      <c r="M572" s="4">
        <f>INDEX(Product_Table[ManufacturerID],MATCH(Table35[[#This Row],[ProductID]],Product_Table[ProductID],0))</f>
        <v>11</v>
      </c>
      <c r="N572" s="4" t="str">
        <f>INDEX(Manufacturer_Table[Manufacturer Name],MATCH(Table35[[#This Row],[ManufacturerID]],Manufacturer_Table[ManufacturerID],0))</f>
        <v>Pomum</v>
      </c>
      <c r="O572" s="4" t="str">
        <f>INDEX(Location_Table[State],MATCH(Table35[[#This Row],[Zip]],Location_Table[Zip],0))</f>
        <v>Alberta</v>
      </c>
    </row>
    <row r="573" spans="1:15" x14ac:dyDescent="0.3">
      <c r="A573">
        <v>496</v>
      </c>
      <c r="B573" s="2">
        <v>42008</v>
      </c>
      <c r="C573" s="2" t="str">
        <f>TEXT(Table35[[#This Row],[Date]],"YYYY")</f>
        <v>2015</v>
      </c>
      <c r="D573" s="2" t="str">
        <f>TEXT(Table35[[#This Row],[Date]],"MMMM")</f>
        <v>January</v>
      </c>
      <c r="E573" s="2" t="str">
        <f>TEXT(Table35[[#This Row],[Date]],"DDDD")</f>
        <v>Sunday</v>
      </c>
      <c r="F573" t="s">
        <v>1602</v>
      </c>
      <c r="G573">
        <v>1</v>
      </c>
      <c r="H573" s="3">
        <v>11147.85</v>
      </c>
      <c r="I573" t="s">
        <v>20</v>
      </c>
      <c r="J573" t="str">
        <f>INDEX(Product_Table[Product Name],MATCH(Table35[[#This Row],[ProductID]],Product_Table[ProductID],0))</f>
        <v>Maximus UM-01</v>
      </c>
      <c r="K573" t="str">
        <f>INDEX(Product_Table[Category],MATCH(Table35[[#This Row],[ProductID]],Product_Table[ProductID],0))</f>
        <v>Urban</v>
      </c>
      <c r="L573" t="str">
        <f>INDEX(Product_Table[Segment],MATCH(Table35[[#This Row],[ProductID]],Product_Table[ProductID],0))</f>
        <v>Moderation</v>
      </c>
      <c r="M573" s="4">
        <f>INDEX(Product_Table[ManufacturerID],MATCH(Table35[[#This Row],[ProductID]],Product_Table[ProductID],0))</f>
        <v>7</v>
      </c>
      <c r="N573" s="4" t="str">
        <f>INDEX(Manufacturer_Table[Manufacturer Name],MATCH(Table35[[#This Row],[ManufacturerID]],Manufacturer_Table[ManufacturerID],0))</f>
        <v>VanArsdel</v>
      </c>
      <c r="O573" s="4" t="str">
        <f>INDEX(Location_Table[State],MATCH(Table35[[#This Row],[Zip]],Location_Table[Zip],0))</f>
        <v>British Columbia</v>
      </c>
    </row>
    <row r="574" spans="1:15" x14ac:dyDescent="0.3">
      <c r="A574">
        <v>1086</v>
      </c>
      <c r="B574" s="2">
        <v>42009</v>
      </c>
      <c r="C574" s="2" t="str">
        <f>TEXT(Table35[[#This Row],[Date]],"YYYY")</f>
        <v>2015</v>
      </c>
      <c r="D574" s="2" t="str">
        <f>TEXT(Table35[[#This Row],[Date]],"MMMM")</f>
        <v>January</v>
      </c>
      <c r="E574" s="2" t="str">
        <f>TEXT(Table35[[#This Row],[Date]],"DDDD")</f>
        <v>Monday</v>
      </c>
      <c r="F574" t="s">
        <v>1327</v>
      </c>
      <c r="G574">
        <v>1</v>
      </c>
      <c r="H574" s="3">
        <v>1416.87</v>
      </c>
      <c r="I574" t="s">
        <v>20</v>
      </c>
      <c r="J574" t="str">
        <f>INDEX(Product_Table[Product Name],MATCH(Table35[[#This Row],[ProductID]],Product_Table[ProductID],0))</f>
        <v>Pirum RP-32</v>
      </c>
      <c r="K574" t="str">
        <f>INDEX(Product_Table[Category],MATCH(Table35[[#This Row],[ProductID]],Product_Table[ProductID],0))</f>
        <v>Rural</v>
      </c>
      <c r="L574" t="str">
        <f>INDEX(Product_Table[Segment],MATCH(Table35[[#This Row],[ProductID]],Product_Table[ProductID],0))</f>
        <v>Productivity</v>
      </c>
      <c r="M574" s="4">
        <f>INDEX(Product_Table[ManufacturerID],MATCH(Table35[[#This Row],[ProductID]],Product_Table[ProductID],0))</f>
        <v>10</v>
      </c>
      <c r="N574" s="4" t="str">
        <f>INDEX(Manufacturer_Table[Manufacturer Name],MATCH(Table35[[#This Row],[ManufacturerID]],Manufacturer_Table[ManufacturerID],0))</f>
        <v>Pirum</v>
      </c>
      <c r="O574" s="4" t="str">
        <f>INDEX(Location_Table[State],MATCH(Table35[[#This Row],[Zip]],Location_Table[Zip],0))</f>
        <v>Alberta</v>
      </c>
    </row>
    <row r="575" spans="1:15" x14ac:dyDescent="0.3">
      <c r="A575">
        <v>506</v>
      </c>
      <c r="B575" s="2">
        <v>42061</v>
      </c>
      <c r="C575" s="2" t="str">
        <f>TEXT(Table35[[#This Row],[Date]],"YYYY")</f>
        <v>2015</v>
      </c>
      <c r="D575" s="2" t="str">
        <f>TEXT(Table35[[#This Row],[Date]],"MMMM")</f>
        <v>February</v>
      </c>
      <c r="E575" s="2" t="str">
        <f>TEXT(Table35[[#This Row],[Date]],"DDDD")</f>
        <v>Thursday</v>
      </c>
      <c r="F575" t="s">
        <v>1327</v>
      </c>
      <c r="G575">
        <v>1</v>
      </c>
      <c r="H575" s="3">
        <v>15560.37</v>
      </c>
      <c r="I575" t="s">
        <v>20</v>
      </c>
      <c r="J575" t="str">
        <f>INDEX(Product_Table[Product Name],MATCH(Table35[[#This Row],[ProductID]],Product_Table[ProductID],0))</f>
        <v>Maximus UM-11</v>
      </c>
      <c r="K575" t="str">
        <f>INDEX(Product_Table[Category],MATCH(Table35[[#This Row],[ProductID]],Product_Table[ProductID],0))</f>
        <v>Urban</v>
      </c>
      <c r="L575" t="str">
        <f>INDEX(Product_Table[Segment],MATCH(Table35[[#This Row],[ProductID]],Product_Table[ProductID],0))</f>
        <v>Moderation</v>
      </c>
      <c r="M575" s="4">
        <f>INDEX(Product_Table[ManufacturerID],MATCH(Table35[[#This Row],[ProductID]],Product_Table[ProductID],0))</f>
        <v>7</v>
      </c>
      <c r="N575" s="4" t="str">
        <f>INDEX(Manufacturer_Table[Manufacturer Name],MATCH(Table35[[#This Row],[ManufacturerID]],Manufacturer_Table[ManufacturerID],0))</f>
        <v>VanArsdel</v>
      </c>
      <c r="O575" s="4" t="str">
        <f>INDEX(Location_Table[State],MATCH(Table35[[#This Row],[Zip]],Location_Table[Zip],0))</f>
        <v>Alberta</v>
      </c>
    </row>
    <row r="576" spans="1:15" x14ac:dyDescent="0.3">
      <c r="A576">
        <v>628</v>
      </c>
      <c r="B576" s="2">
        <v>42061</v>
      </c>
      <c r="C576" s="2" t="str">
        <f>TEXT(Table35[[#This Row],[Date]],"YYYY")</f>
        <v>2015</v>
      </c>
      <c r="D576" s="2" t="str">
        <f>TEXT(Table35[[#This Row],[Date]],"MMMM")</f>
        <v>February</v>
      </c>
      <c r="E576" s="2" t="str">
        <f>TEXT(Table35[[#This Row],[Date]],"DDDD")</f>
        <v>Thursday</v>
      </c>
      <c r="F576" t="s">
        <v>1401</v>
      </c>
      <c r="G576">
        <v>1</v>
      </c>
      <c r="H576" s="3">
        <v>11503.8</v>
      </c>
      <c r="I576" t="s">
        <v>20</v>
      </c>
      <c r="J576" t="str">
        <f>INDEX(Product_Table[Product Name],MATCH(Table35[[#This Row],[ProductID]],Product_Table[ProductID],0))</f>
        <v>Maximus UC-93</v>
      </c>
      <c r="K576" t="str">
        <f>INDEX(Product_Table[Category],MATCH(Table35[[#This Row],[ProductID]],Product_Table[ProductID],0))</f>
        <v>Urban</v>
      </c>
      <c r="L576" t="str">
        <f>INDEX(Product_Table[Segment],MATCH(Table35[[#This Row],[ProductID]],Product_Table[ProductID],0))</f>
        <v>Convenience</v>
      </c>
      <c r="M576" s="4">
        <f>INDEX(Product_Table[ManufacturerID],MATCH(Table35[[#This Row],[ProductID]],Product_Table[ProductID],0))</f>
        <v>7</v>
      </c>
      <c r="N576" s="4" t="str">
        <f>INDEX(Manufacturer_Table[Manufacturer Name],MATCH(Table35[[#This Row],[ManufacturerID]],Manufacturer_Table[ManufacturerID],0))</f>
        <v>VanArsdel</v>
      </c>
      <c r="O576" s="4" t="str">
        <f>INDEX(Location_Table[State],MATCH(Table35[[#This Row],[Zip]],Location_Table[Zip],0))</f>
        <v>Alberta</v>
      </c>
    </row>
    <row r="577" spans="1:15" x14ac:dyDescent="0.3">
      <c r="A577">
        <v>690</v>
      </c>
      <c r="B577" s="2">
        <v>42061</v>
      </c>
      <c r="C577" s="2" t="str">
        <f>TEXT(Table35[[#This Row],[Date]],"YYYY")</f>
        <v>2015</v>
      </c>
      <c r="D577" s="2" t="str">
        <f>TEXT(Table35[[#This Row],[Date]],"MMMM")</f>
        <v>February</v>
      </c>
      <c r="E577" s="2" t="str">
        <f>TEXT(Table35[[#This Row],[Date]],"DDDD")</f>
        <v>Thursday</v>
      </c>
      <c r="F577" t="s">
        <v>1400</v>
      </c>
      <c r="G577">
        <v>1</v>
      </c>
      <c r="H577" s="3">
        <v>4409.37</v>
      </c>
      <c r="I577" t="s">
        <v>20</v>
      </c>
      <c r="J577" t="str">
        <f>INDEX(Product_Table[Product Name],MATCH(Table35[[#This Row],[ProductID]],Product_Table[ProductID],0))</f>
        <v>Maximus UC-55</v>
      </c>
      <c r="K577" t="str">
        <f>INDEX(Product_Table[Category],MATCH(Table35[[#This Row],[ProductID]],Product_Table[ProductID],0))</f>
        <v>Urban</v>
      </c>
      <c r="L577" t="str">
        <f>INDEX(Product_Table[Segment],MATCH(Table35[[#This Row],[ProductID]],Product_Table[ProductID],0))</f>
        <v>Convenience</v>
      </c>
      <c r="M577" s="4">
        <f>INDEX(Product_Table[ManufacturerID],MATCH(Table35[[#This Row],[ProductID]],Product_Table[ProductID],0))</f>
        <v>7</v>
      </c>
      <c r="N577" s="4" t="str">
        <f>INDEX(Manufacturer_Table[Manufacturer Name],MATCH(Table35[[#This Row],[ManufacturerID]],Manufacturer_Table[ManufacturerID],0))</f>
        <v>VanArsdel</v>
      </c>
      <c r="O577" s="4" t="str">
        <f>INDEX(Location_Table[State],MATCH(Table35[[#This Row],[Zip]],Location_Table[Zip],0))</f>
        <v>Alberta</v>
      </c>
    </row>
    <row r="578" spans="1:15" x14ac:dyDescent="0.3">
      <c r="A578">
        <v>761</v>
      </c>
      <c r="B578" s="2">
        <v>42061</v>
      </c>
      <c r="C578" s="2" t="str">
        <f>TEXT(Table35[[#This Row],[Date]],"YYYY")</f>
        <v>2015</v>
      </c>
      <c r="D578" s="2" t="str">
        <f>TEXT(Table35[[#This Row],[Date]],"MMMM")</f>
        <v>February</v>
      </c>
      <c r="E578" s="2" t="str">
        <f>TEXT(Table35[[#This Row],[Date]],"DDDD")</f>
        <v>Thursday</v>
      </c>
      <c r="F578" t="s">
        <v>1334</v>
      </c>
      <c r="G578">
        <v>1</v>
      </c>
      <c r="H578" s="3">
        <v>2330.37</v>
      </c>
      <c r="I578" t="s">
        <v>20</v>
      </c>
      <c r="J578" t="str">
        <f>INDEX(Product_Table[Product Name],MATCH(Table35[[#This Row],[ProductID]],Product_Table[ProductID],0))</f>
        <v>Natura RP-49</v>
      </c>
      <c r="K578" t="str">
        <f>INDEX(Product_Table[Category],MATCH(Table35[[#This Row],[ProductID]],Product_Table[ProductID],0))</f>
        <v>Rural</v>
      </c>
      <c r="L578" t="str">
        <f>INDEX(Product_Table[Segment],MATCH(Table35[[#This Row],[ProductID]],Product_Table[ProductID],0))</f>
        <v>Productivity</v>
      </c>
      <c r="M578" s="4">
        <f>INDEX(Product_Table[ManufacturerID],MATCH(Table35[[#This Row],[ProductID]],Product_Table[ProductID],0))</f>
        <v>8</v>
      </c>
      <c r="N578" s="4" t="str">
        <f>INDEX(Manufacturer_Table[Manufacturer Name],MATCH(Table35[[#This Row],[ManufacturerID]],Manufacturer_Table[ManufacturerID],0))</f>
        <v>Natura</v>
      </c>
      <c r="O578" s="4" t="str">
        <f>INDEX(Location_Table[State],MATCH(Table35[[#This Row],[Zip]],Location_Table[Zip],0))</f>
        <v>Alberta</v>
      </c>
    </row>
    <row r="579" spans="1:15" x14ac:dyDescent="0.3">
      <c r="A579">
        <v>2269</v>
      </c>
      <c r="B579" s="2">
        <v>42061</v>
      </c>
      <c r="C579" s="2" t="str">
        <f>TEXT(Table35[[#This Row],[Date]],"YYYY")</f>
        <v>2015</v>
      </c>
      <c r="D579" s="2" t="str">
        <f>TEXT(Table35[[#This Row],[Date]],"MMMM")</f>
        <v>February</v>
      </c>
      <c r="E579" s="2" t="str">
        <f>TEXT(Table35[[#This Row],[Date]],"DDDD")</f>
        <v>Thursday</v>
      </c>
      <c r="F579" t="s">
        <v>1567</v>
      </c>
      <c r="G579">
        <v>1</v>
      </c>
      <c r="H579" s="3">
        <v>4188.87</v>
      </c>
      <c r="I579" t="s">
        <v>20</v>
      </c>
      <c r="J579" t="str">
        <f>INDEX(Product_Table[Product Name],MATCH(Table35[[#This Row],[ProductID]],Product_Table[ProductID],0))</f>
        <v>Aliqui RS-02</v>
      </c>
      <c r="K579" t="str">
        <f>INDEX(Product_Table[Category],MATCH(Table35[[#This Row],[ProductID]],Product_Table[ProductID],0))</f>
        <v>Rural</v>
      </c>
      <c r="L579" t="str">
        <f>INDEX(Product_Table[Segment],MATCH(Table35[[#This Row],[ProductID]],Product_Table[ProductID],0))</f>
        <v>Select</v>
      </c>
      <c r="M579" s="4">
        <f>INDEX(Product_Table[ManufacturerID],MATCH(Table35[[#This Row],[ProductID]],Product_Table[ProductID],0))</f>
        <v>2</v>
      </c>
      <c r="N579" s="4" t="str">
        <f>INDEX(Manufacturer_Table[Manufacturer Name],MATCH(Table35[[#This Row],[ManufacturerID]],Manufacturer_Table[ManufacturerID],0))</f>
        <v>Aliqui</v>
      </c>
      <c r="O579" s="4" t="str">
        <f>INDEX(Location_Table[State],MATCH(Table35[[#This Row],[Zip]],Location_Table[Zip],0))</f>
        <v>British Columbia</v>
      </c>
    </row>
    <row r="580" spans="1:15" x14ac:dyDescent="0.3">
      <c r="A580">
        <v>792</v>
      </c>
      <c r="B580" s="2">
        <v>42026</v>
      </c>
      <c r="C580" s="2" t="str">
        <f>TEXT(Table35[[#This Row],[Date]],"YYYY")</f>
        <v>2015</v>
      </c>
      <c r="D580" s="2" t="str">
        <f>TEXT(Table35[[#This Row],[Date]],"MMMM")</f>
        <v>January</v>
      </c>
      <c r="E580" s="2" t="str">
        <f>TEXT(Table35[[#This Row],[Date]],"DDDD")</f>
        <v>Thursday</v>
      </c>
      <c r="F580" t="s">
        <v>1553</v>
      </c>
      <c r="G580">
        <v>1</v>
      </c>
      <c r="H580" s="3">
        <v>849.87</v>
      </c>
      <c r="I580" t="s">
        <v>20</v>
      </c>
      <c r="J580" t="str">
        <f>INDEX(Product_Table[Product Name],MATCH(Table35[[#This Row],[ProductID]],Product_Table[ProductID],0))</f>
        <v>Natura RP-80</v>
      </c>
      <c r="K580" t="str">
        <f>INDEX(Product_Table[Category],MATCH(Table35[[#This Row],[ProductID]],Product_Table[ProductID],0))</f>
        <v>Rural</v>
      </c>
      <c r="L580" t="str">
        <f>INDEX(Product_Table[Segment],MATCH(Table35[[#This Row],[ProductID]],Product_Table[ProductID],0))</f>
        <v>Productivity</v>
      </c>
      <c r="M580" s="4">
        <f>INDEX(Product_Table[ManufacturerID],MATCH(Table35[[#This Row],[ProductID]],Product_Table[ProductID],0))</f>
        <v>8</v>
      </c>
      <c r="N580" s="4" t="str">
        <f>INDEX(Manufacturer_Table[Manufacturer Name],MATCH(Table35[[#This Row],[ManufacturerID]],Manufacturer_Table[ManufacturerID],0))</f>
        <v>Natura</v>
      </c>
      <c r="O580" s="4" t="str">
        <f>INDEX(Location_Table[State],MATCH(Table35[[#This Row],[Zip]],Location_Table[Zip],0))</f>
        <v>British Columbia</v>
      </c>
    </row>
    <row r="581" spans="1:15" x14ac:dyDescent="0.3">
      <c r="A581">
        <v>2402</v>
      </c>
      <c r="B581" s="2">
        <v>42026</v>
      </c>
      <c r="C581" s="2" t="str">
        <f>TEXT(Table35[[#This Row],[Date]],"YYYY")</f>
        <v>2015</v>
      </c>
      <c r="D581" s="2" t="str">
        <f>TEXT(Table35[[#This Row],[Date]],"MMMM")</f>
        <v>January</v>
      </c>
      <c r="E581" s="2" t="str">
        <f>TEXT(Table35[[#This Row],[Date]],"DDDD")</f>
        <v>Thursday</v>
      </c>
      <c r="F581" t="s">
        <v>1401</v>
      </c>
      <c r="G581">
        <v>1</v>
      </c>
      <c r="H581" s="3">
        <v>4151.7</v>
      </c>
      <c r="I581" t="s">
        <v>20</v>
      </c>
      <c r="J581" t="str">
        <f>INDEX(Product_Table[Product Name],MATCH(Table35[[#This Row],[ProductID]],Product_Table[ProductID],0))</f>
        <v>Aliqui YY-11</v>
      </c>
      <c r="K581" t="str">
        <f>INDEX(Product_Table[Category],MATCH(Table35[[#This Row],[ProductID]],Product_Table[ProductID],0))</f>
        <v>Youth</v>
      </c>
      <c r="L581" t="str">
        <f>INDEX(Product_Table[Segment],MATCH(Table35[[#This Row],[ProductID]],Product_Table[ProductID],0))</f>
        <v>Youth</v>
      </c>
      <c r="M581" s="4">
        <f>INDEX(Product_Table[ManufacturerID],MATCH(Table35[[#This Row],[ProductID]],Product_Table[ProductID],0))</f>
        <v>2</v>
      </c>
      <c r="N581" s="4" t="str">
        <f>INDEX(Manufacturer_Table[Manufacturer Name],MATCH(Table35[[#This Row],[ManufacturerID]],Manufacturer_Table[ManufacturerID],0))</f>
        <v>Aliqui</v>
      </c>
      <c r="O581" s="4" t="str">
        <f>INDEX(Location_Table[State],MATCH(Table35[[#This Row],[Zip]],Location_Table[Zip],0))</f>
        <v>Alberta</v>
      </c>
    </row>
    <row r="582" spans="1:15" x14ac:dyDescent="0.3">
      <c r="A582">
        <v>487</v>
      </c>
      <c r="B582" s="2">
        <v>42026</v>
      </c>
      <c r="C582" s="2" t="str">
        <f>TEXT(Table35[[#This Row],[Date]],"YYYY")</f>
        <v>2015</v>
      </c>
      <c r="D582" s="2" t="str">
        <f>TEXT(Table35[[#This Row],[Date]],"MMMM")</f>
        <v>January</v>
      </c>
      <c r="E582" s="2" t="str">
        <f>TEXT(Table35[[#This Row],[Date]],"DDDD")</f>
        <v>Thursday</v>
      </c>
      <c r="F582" t="s">
        <v>1559</v>
      </c>
      <c r="G582">
        <v>1</v>
      </c>
      <c r="H582" s="3">
        <v>13229.37</v>
      </c>
      <c r="I582" t="s">
        <v>20</v>
      </c>
      <c r="J582" t="str">
        <f>INDEX(Product_Table[Product Name],MATCH(Table35[[#This Row],[ProductID]],Product_Table[ProductID],0))</f>
        <v>Maximus UM-92</v>
      </c>
      <c r="K582" t="str">
        <f>INDEX(Product_Table[Category],MATCH(Table35[[#This Row],[ProductID]],Product_Table[ProductID],0))</f>
        <v>Urban</v>
      </c>
      <c r="L582" t="str">
        <f>INDEX(Product_Table[Segment],MATCH(Table35[[#This Row],[ProductID]],Product_Table[ProductID],0))</f>
        <v>Moderation</v>
      </c>
      <c r="M582" s="4">
        <f>INDEX(Product_Table[ManufacturerID],MATCH(Table35[[#This Row],[ProductID]],Product_Table[ProductID],0))</f>
        <v>7</v>
      </c>
      <c r="N582" s="4" t="str">
        <f>INDEX(Manufacturer_Table[Manufacturer Name],MATCH(Table35[[#This Row],[ManufacturerID]],Manufacturer_Table[ManufacturerID],0))</f>
        <v>VanArsdel</v>
      </c>
      <c r="O582" s="4" t="str">
        <f>INDEX(Location_Table[State],MATCH(Table35[[#This Row],[Zip]],Location_Table[Zip],0))</f>
        <v>British Columbia</v>
      </c>
    </row>
    <row r="583" spans="1:15" x14ac:dyDescent="0.3">
      <c r="A583">
        <v>791</v>
      </c>
      <c r="B583" s="2">
        <v>42026</v>
      </c>
      <c r="C583" s="2" t="str">
        <f>TEXT(Table35[[#This Row],[Date]],"YYYY")</f>
        <v>2015</v>
      </c>
      <c r="D583" s="2" t="str">
        <f>TEXT(Table35[[#This Row],[Date]],"MMMM")</f>
        <v>January</v>
      </c>
      <c r="E583" s="2" t="str">
        <f>TEXT(Table35[[#This Row],[Date]],"DDDD")</f>
        <v>Thursday</v>
      </c>
      <c r="F583" t="s">
        <v>1553</v>
      </c>
      <c r="G583">
        <v>1</v>
      </c>
      <c r="H583" s="3">
        <v>849.87</v>
      </c>
      <c r="I583" t="s">
        <v>20</v>
      </c>
      <c r="J583" t="str">
        <f>INDEX(Product_Table[Product Name],MATCH(Table35[[#This Row],[ProductID]],Product_Table[ProductID],0))</f>
        <v>Natura RP-79</v>
      </c>
      <c r="K583" t="str">
        <f>INDEX(Product_Table[Category],MATCH(Table35[[#This Row],[ProductID]],Product_Table[ProductID],0))</f>
        <v>Rural</v>
      </c>
      <c r="L583" t="str">
        <f>INDEX(Product_Table[Segment],MATCH(Table35[[#This Row],[ProductID]],Product_Table[ProductID],0))</f>
        <v>Productivity</v>
      </c>
      <c r="M583" s="4">
        <f>INDEX(Product_Table[ManufacturerID],MATCH(Table35[[#This Row],[ProductID]],Product_Table[ProductID],0))</f>
        <v>8</v>
      </c>
      <c r="N583" s="4" t="str">
        <f>INDEX(Manufacturer_Table[Manufacturer Name],MATCH(Table35[[#This Row],[ManufacturerID]],Manufacturer_Table[ManufacturerID],0))</f>
        <v>Natura</v>
      </c>
      <c r="O583" s="4" t="str">
        <f>INDEX(Location_Table[State],MATCH(Table35[[#This Row],[Zip]],Location_Table[Zip],0))</f>
        <v>British Columbia</v>
      </c>
    </row>
    <row r="584" spans="1:15" x14ac:dyDescent="0.3">
      <c r="A584">
        <v>2388</v>
      </c>
      <c r="B584" s="2">
        <v>42028</v>
      </c>
      <c r="C584" s="2" t="str">
        <f>TEXT(Table35[[#This Row],[Date]],"YYYY")</f>
        <v>2015</v>
      </c>
      <c r="D584" s="2" t="str">
        <f>TEXT(Table35[[#This Row],[Date]],"MMMM")</f>
        <v>January</v>
      </c>
      <c r="E584" s="2" t="str">
        <f>TEXT(Table35[[#This Row],[Date]],"DDDD")</f>
        <v>Saturday</v>
      </c>
      <c r="F584" t="s">
        <v>1583</v>
      </c>
      <c r="G584">
        <v>1</v>
      </c>
      <c r="H584" s="3">
        <v>4031.37</v>
      </c>
      <c r="I584" t="s">
        <v>20</v>
      </c>
      <c r="J584" t="str">
        <f>INDEX(Product_Table[Product Name],MATCH(Table35[[#This Row],[ProductID]],Product_Table[ProductID],0))</f>
        <v>Aliqui UC-36</v>
      </c>
      <c r="K584" t="str">
        <f>INDEX(Product_Table[Category],MATCH(Table35[[#This Row],[ProductID]],Product_Table[ProductID],0))</f>
        <v>Urban</v>
      </c>
      <c r="L584" t="str">
        <f>INDEX(Product_Table[Segment],MATCH(Table35[[#This Row],[ProductID]],Product_Table[ProductID],0))</f>
        <v>Convenience</v>
      </c>
      <c r="M584" s="4">
        <f>INDEX(Product_Table[ManufacturerID],MATCH(Table35[[#This Row],[ProductID]],Product_Table[ProductID],0))</f>
        <v>2</v>
      </c>
      <c r="N584" s="4" t="str">
        <f>INDEX(Manufacturer_Table[Manufacturer Name],MATCH(Table35[[#This Row],[ManufacturerID]],Manufacturer_Table[ManufacturerID],0))</f>
        <v>Aliqui</v>
      </c>
      <c r="O584" s="4" t="str">
        <f>INDEX(Location_Table[State],MATCH(Table35[[#This Row],[Zip]],Location_Table[Zip],0))</f>
        <v>British Columbia</v>
      </c>
    </row>
    <row r="585" spans="1:15" x14ac:dyDescent="0.3">
      <c r="A585">
        <v>1496</v>
      </c>
      <c r="B585" s="2">
        <v>42029</v>
      </c>
      <c r="C585" s="2" t="str">
        <f>TEXT(Table35[[#This Row],[Date]],"YYYY")</f>
        <v>2015</v>
      </c>
      <c r="D585" s="2" t="str">
        <f>TEXT(Table35[[#This Row],[Date]],"MMMM")</f>
        <v>January</v>
      </c>
      <c r="E585" s="2" t="str">
        <f>TEXT(Table35[[#This Row],[Date]],"DDDD")</f>
        <v>Sunday</v>
      </c>
      <c r="F585" t="s">
        <v>1334</v>
      </c>
      <c r="G585">
        <v>1</v>
      </c>
      <c r="H585" s="3">
        <v>5038.74</v>
      </c>
      <c r="I585" t="s">
        <v>20</v>
      </c>
      <c r="J585" t="str">
        <f>INDEX(Product_Table[Product Name],MATCH(Table35[[#This Row],[ProductID]],Product_Table[ProductID],0))</f>
        <v>Quibus RP-88</v>
      </c>
      <c r="K585" t="str">
        <f>INDEX(Product_Table[Category],MATCH(Table35[[#This Row],[ProductID]],Product_Table[ProductID],0))</f>
        <v>Rural</v>
      </c>
      <c r="L585" t="str">
        <f>INDEX(Product_Table[Segment],MATCH(Table35[[#This Row],[ProductID]],Product_Table[ProductID],0))</f>
        <v>Productivity</v>
      </c>
      <c r="M585" s="4">
        <f>INDEX(Product_Table[ManufacturerID],MATCH(Table35[[#This Row],[ProductID]],Product_Table[ProductID],0))</f>
        <v>12</v>
      </c>
      <c r="N585" s="4" t="str">
        <f>INDEX(Manufacturer_Table[Manufacturer Name],MATCH(Table35[[#This Row],[ManufacturerID]],Manufacturer_Table[ManufacturerID],0))</f>
        <v>Quibus</v>
      </c>
      <c r="O585" s="4" t="str">
        <f>INDEX(Location_Table[State],MATCH(Table35[[#This Row],[Zip]],Location_Table[Zip],0))</f>
        <v>Alberta</v>
      </c>
    </row>
    <row r="586" spans="1:15" x14ac:dyDescent="0.3">
      <c r="A586">
        <v>959</v>
      </c>
      <c r="B586" s="2">
        <v>42029</v>
      </c>
      <c r="C586" s="2" t="str">
        <f>TEXT(Table35[[#This Row],[Date]],"YYYY")</f>
        <v>2015</v>
      </c>
      <c r="D586" s="2" t="str">
        <f>TEXT(Table35[[#This Row],[Date]],"MMMM")</f>
        <v>January</v>
      </c>
      <c r="E586" s="2" t="str">
        <f>TEXT(Table35[[#This Row],[Date]],"DDDD")</f>
        <v>Sunday</v>
      </c>
      <c r="F586" t="s">
        <v>1577</v>
      </c>
      <c r="G586">
        <v>1</v>
      </c>
      <c r="H586" s="3">
        <v>10362.870000000001</v>
      </c>
      <c r="I586" t="s">
        <v>20</v>
      </c>
      <c r="J586" t="str">
        <f>INDEX(Product_Table[Product Name],MATCH(Table35[[#This Row],[ProductID]],Product_Table[ProductID],0))</f>
        <v>Natura UC-22</v>
      </c>
      <c r="K586" t="str">
        <f>INDEX(Product_Table[Category],MATCH(Table35[[#This Row],[ProductID]],Product_Table[ProductID],0))</f>
        <v>Urban</v>
      </c>
      <c r="L586" t="str">
        <f>INDEX(Product_Table[Segment],MATCH(Table35[[#This Row],[ProductID]],Product_Table[ProductID],0))</f>
        <v>Convenience</v>
      </c>
      <c r="M586" s="4">
        <f>INDEX(Product_Table[ManufacturerID],MATCH(Table35[[#This Row],[ProductID]],Product_Table[ProductID],0))</f>
        <v>8</v>
      </c>
      <c r="N586" s="4" t="str">
        <f>INDEX(Manufacturer_Table[Manufacturer Name],MATCH(Table35[[#This Row],[ManufacturerID]],Manufacturer_Table[ManufacturerID],0))</f>
        <v>Natura</v>
      </c>
      <c r="O586" s="4" t="str">
        <f>INDEX(Location_Table[State],MATCH(Table35[[#This Row],[Zip]],Location_Table[Zip],0))</f>
        <v>British Columbia</v>
      </c>
    </row>
    <row r="587" spans="1:15" x14ac:dyDescent="0.3">
      <c r="A587">
        <v>407</v>
      </c>
      <c r="B587" s="2">
        <v>42062</v>
      </c>
      <c r="C587" s="2" t="str">
        <f>TEXT(Table35[[#This Row],[Date]],"YYYY")</f>
        <v>2015</v>
      </c>
      <c r="D587" s="2" t="str">
        <f>TEXT(Table35[[#This Row],[Date]],"MMMM")</f>
        <v>February</v>
      </c>
      <c r="E587" s="2" t="str">
        <f>TEXT(Table35[[#This Row],[Date]],"DDDD")</f>
        <v>Friday</v>
      </c>
      <c r="F587" t="s">
        <v>1334</v>
      </c>
      <c r="G587">
        <v>1</v>
      </c>
      <c r="H587" s="3">
        <v>20505.87</v>
      </c>
      <c r="I587" t="s">
        <v>20</v>
      </c>
      <c r="J587" t="str">
        <f>INDEX(Product_Table[Product Name],MATCH(Table35[[#This Row],[ProductID]],Product_Table[ProductID],0))</f>
        <v>Maximus UM-12</v>
      </c>
      <c r="K587" t="str">
        <f>INDEX(Product_Table[Category],MATCH(Table35[[#This Row],[ProductID]],Product_Table[ProductID],0))</f>
        <v>Urban</v>
      </c>
      <c r="L587" t="str">
        <f>INDEX(Product_Table[Segment],MATCH(Table35[[#This Row],[ProductID]],Product_Table[ProductID],0))</f>
        <v>Moderation</v>
      </c>
      <c r="M587" s="4">
        <f>INDEX(Product_Table[ManufacturerID],MATCH(Table35[[#This Row],[ProductID]],Product_Table[ProductID],0))</f>
        <v>7</v>
      </c>
      <c r="N587" s="4" t="str">
        <f>INDEX(Manufacturer_Table[Manufacturer Name],MATCH(Table35[[#This Row],[ManufacturerID]],Manufacturer_Table[ManufacturerID],0))</f>
        <v>VanArsdel</v>
      </c>
      <c r="O587" s="4" t="str">
        <f>INDEX(Location_Table[State],MATCH(Table35[[#This Row],[Zip]],Location_Table[Zip],0))</f>
        <v>Alberta</v>
      </c>
    </row>
    <row r="588" spans="1:15" x14ac:dyDescent="0.3">
      <c r="A588">
        <v>685</v>
      </c>
      <c r="B588" s="2">
        <v>42063</v>
      </c>
      <c r="C588" s="2" t="str">
        <f>TEXT(Table35[[#This Row],[Date]],"YYYY")</f>
        <v>2015</v>
      </c>
      <c r="D588" s="2" t="str">
        <f>TEXT(Table35[[#This Row],[Date]],"MMMM")</f>
        <v>February</v>
      </c>
      <c r="E588" s="2" t="str">
        <f>TEXT(Table35[[#This Row],[Date]],"DDDD")</f>
        <v>Saturday</v>
      </c>
      <c r="F588" t="s">
        <v>1350</v>
      </c>
      <c r="G588">
        <v>1</v>
      </c>
      <c r="H588" s="3">
        <v>9449.3700000000008</v>
      </c>
      <c r="I588" t="s">
        <v>20</v>
      </c>
      <c r="J588" t="str">
        <f>INDEX(Product_Table[Product Name],MATCH(Table35[[#This Row],[ProductID]],Product_Table[ProductID],0))</f>
        <v>Maximus UC-50</v>
      </c>
      <c r="K588" t="str">
        <f>INDEX(Product_Table[Category],MATCH(Table35[[#This Row],[ProductID]],Product_Table[ProductID],0))</f>
        <v>Urban</v>
      </c>
      <c r="L588" t="str">
        <f>INDEX(Product_Table[Segment],MATCH(Table35[[#This Row],[ProductID]],Product_Table[ProductID],0))</f>
        <v>Convenience</v>
      </c>
      <c r="M588" s="4">
        <f>INDEX(Product_Table[ManufacturerID],MATCH(Table35[[#This Row],[ProductID]],Product_Table[ProductID],0))</f>
        <v>7</v>
      </c>
      <c r="N588" s="4" t="str">
        <f>INDEX(Manufacturer_Table[Manufacturer Name],MATCH(Table35[[#This Row],[ManufacturerID]],Manufacturer_Table[ManufacturerID],0))</f>
        <v>VanArsdel</v>
      </c>
      <c r="O588" s="4" t="str">
        <f>INDEX(Location_Table[State],MATCH(Table35[[#This Row],[Zip]],Location_Table[Zip],0))</f>
        <v>Alberta</v>
      </c>
    </row>
    <row r="589" spans="1:15" x14ac:dyDescent="0.3">
      <c r="A589">
        <v>506</v>
      </c>
      <c r="B589" s="2">
        <v>42063</v>
      </c>
      <c r="C589" s="2" t="str">
        <f>TEXT(Table35[[#This Row],[Date]],"YYYY")</f>
        <v>2015</v>
      </c>
      <c r="D589" s="2" t="str">
        <f>TEXT(Table35[[#This Row],[Date]],"MMMM")</f>
        <v>February</v>
      </c>
      <c r="E589" s="2" t="str">
        <f>TEXT(Table35[[#This Row],[Date]],"DDDD")</f>
        <v>Saturday</v>
      </c>
      <c r="F589" t="s">
        <v>1327</v>
      </c>
      <c r="G589">
        <v>1</v>
      </c>
      <c r="H589" s="3">
        <v>15560.37</v>
      </c>
      <c r="I589" t="s">
        <v>20</v>
      </c>
      <c r="J589" t="str">
        <f>INDEX(Product_Table[Product Name],MATCH(Table35[[#This Row],[ProductID]],Product_Table[ProductID],0))</f>
        <v>Maximus UM-11</v>
      </c>
      <c r="K589" t="str">
        <f>INDEX(Product_Table[Category],MATCH(Table35[[#This Row],[ProductID]],Product_Table[ProductID],0))</f>
        <v>Urban</v>
      </c>
      <c r="L589" t="str">
        <f>INDEX(Product_Table[Segment],MATCH(Table35[[#This Row],[ProductID]],Product_Table[ProductID],0))</f>
        <v>Moderation</v>
      </c>
      <c r="M589" s="4">
        <f>INDEX(Product_Table[ManufacturerID],MATCH(Table35[[#This Row],[ProductID]],Product_Table[ProductID],0))</f>
        <v>7</v>
      </c>
      <c r="N589" s="4" t="str">
        <f>INDEX(Manufacturer_Table[Manufacturer Name],MATCH(Table35[[#This Row],[ManufacturerID]],Manufacturer_Table[ManufacturerID],0))</f>
        <v>VanArsdel</v>
      </c>
      <c r="O589" s="4" t="str">
        <f>INDEX(Location_Table[State],MATCH(Table35[[#This Row],[Zip]],Location_Table[Zip],0))</f>
        <v>Alberta</v>
      </c>
    </row>
    <row r="590" spans="1:15" x14ac:dyDescent="0.3">
      <c r="A590">
        <v>2395</v>
      </c>
      <c r="B590" s="2">
        <v>42011</v>
      </c>
      <c r="C590" s="2" t="str">
        <f>TEXT(Table35[[#This Row],[Date]],"YYYY")</f>
        <v>2015</v>
      </c>
      <c r="D590" s="2" t="str">
        <f>TEXT(Table35[[#This Row],[Date]],"MMMM")</f>
        <v>January</v>
      </c>
      <c r="E590" s="2" t="str">
        <f>TEXT(Table35[[#This Row],[Date]],"DDDD")</f>
        <v>Wednesday</v>
      </c>
      <c r="F590" t="s">
        <v>1202</v>
      </c>
      <c r="G590">
        <v>1</v>
      </c>
      <c r="H590" s="3">
        <v>1889.37</v>
      </c>
      <c r="I590" t="s">
        <v>20</v>
      </c>
      <c r="J590" t="str">
        <f>INDEX(Product_Table[Product Name],MATCH(Table35[[#This Row],[ProductID]],Product_Table[ProductID],0))</f>
        <v>Aliqui YY-04</v>
      </c>
      <c r="K590" t="str">
        <f>INDEX(Product_Table[Category],MATCH(Table35[[#This Row],[ProductID]],Product_Table[ProductID],0))</f>
        <v>Youth</v>
      </c>
      <c r="L590" t="str">
        <f>INDEX(Product_Table[Segment],MATCH(Table35[[#This Row],[ProductID]],Product_Table[ProductID],0))</f>
        <v>Youth</v>
      </c>
      <c r="M590" s="4">
        <f>INDEX(Product_Table[ManufacturerID],MATCH(Table35[[#This Row],[ProductID]],Product_Table[ProductID],0))</f>
        <v>2</v>
      </c>
      <c r="N590" s="4" t="str">
        <f>INDEX(Manufacturer_Table[Manufacturer Name],MATCH(Table35[[#This Row],[ManufacturerID]],Manufacturer_Table[ManufacturerID],0))</f>
        <v>Aliqui</v>
      </c>
      <c r="O590" s="4" t="str">
        <f>INDEX(Location_Table[State],MATCH(Table35[[#This Row],[Zip]],Location_Table[Zip],0))</f>
        <v>Manitoba</v>
      </c>
    </row>
    <row r="591" spans="1:15" x14ac:dyDescent="0.3">
      <c r="A591">
        <v>1060</v>
      </c>
      <c r="B591" s="2">
        <v>42012</v>
      </c>
      <c r="C591" s="2" t="str">
        <f>TEXT(Table35[[#This Row],[Date]],"YYYY")</f>
        <v>2015</v>
      </c>
      <c r="D591" s="2" t="str">
        <f>TEXT(Table35[[#This Row],[Date]],"MMMM")</f>
        <v>January</v>
      </c>
      <c r="E591" s="2" t="str">
        <f>TEXT(Table35[[#This Row],[Date]],"DDDD")</f>
        <v>Thursday</v>
      </c>
      <c r="F591" t="s">
        <v>1560</v>
      </c>
      <c r="G591">
        <v>1</v>
      </c>
      <c r="H591" s="3">
        <v>2078.37</v>
      </c>
      <c r="I591" t="s">
        <v>20</v>
      </c>
      <c r="J591" t="str">
        <f>INDEX(Product_Table[Product Name],MATCH(Table35[[#This Row],[ProductID]],Product_Table[ProductID],0))</f>
        <v>Pirum RP-06</v>
      </c>
      <c r="K591" t="str">
        <f>INDEX(Product_Table[Category],MATCH(Table35[[#This Row],[ProductID]],Product_Table[ProductID],0))</f>
        <v>Rural</v>
      </c>
      <c r="L591" t="str">
        <f>INDEX(Product_Table[Segment],MATCH(Table35[[#This Row],[ProductID]],Product_Table[ProductID],0))</f>
        <v>Productivity</v>
      </c>
      <c r="M591" s="4">
        <f>INDEX(Product_Table[ManufacturerID],MATCH(Table35[[#This Row],[ProductID]],Product_Table[ProductID],0))</f>
        <v>10</v>
      </c>
      <c r="N591" s="4" t="str">
        <f>INDEX(Manufacturer_Table[Manufacturer Name],MATCH(Table35[[#This Row],[ManufacturerID]],Manufacturer_Table[ManufacturerID],0))</f>
        <v>Pirum</v>
      </c>
      <c r="O591" s="4" t="str">
        <f>INDEX(Location_Table[State],MATCH(Table35[[#This Row],[Zip]],Location_Table[Zip],0))</f>
        <v>British Columbia</v>
      </c>
    </row>
    <row r="592" spans="1:15" x14ac:dyDescent="0.3">
      <c r="A592">
        <v>1086</v>
      </c>
      <c r="B592" s="2">
        <v>42012</v>
      </c>
      <c r="C592" s="2" t="str">
        <f>TEXT(Table35[[#This Row],[Date]],"YYYY")</f>
        <v>2015</v>
      </c>
      <c r="D592" s="2" t="str">
        <f>TEXT(Table35[[#This Row],[Date]],"MMMM")</f>
        <v>January</v>
      </c>
      <c r="E592" s="2" t="str">
        <f>TEXT(Table35[[#This Row],[Date]],"DDDD")</f>
        <v>Thursday</v>
      </c>
      <c r="F592" t="s">
        <v>1560</v>
      </c>
      <c r="G592">
        <v>1</v>
      </c>
      <c r="H592" s="3">
        <v>1101.8699999999999</v>
      </c>
      <c r="I592" t="s">
        <v>20</v>
      </c>
      <c r="J592" t="str">
        <f>INDEX(Product_Table[Product Name],MATCH(Table35[[#This Row],[ProductID]],Product_Table[ProductID],0))</f>
        <v>Pirum RP-32</v>
      </c>
      <c r="K592" t="str">
        <f>INDEX(Product_Table[Category],MATCH(Table35[[#This Row],[ProductID]],Product_Table[ProductID],0))</f>
        <v>Rural</v>
      </c>
      <c r="L592" t="str">
        <f>INDEX(Product_Table[Segment],MATCH(Table35[[#This Row],[ProductID]],Product_Table[ProductID],0))</f>
        <v>Productivity</v>
      </c>
      <c r="M592" s="4">
        <f>INDEX(Product_Table[ManufacturerID],MATCH(Table35[[#This Row],[ProductID]],Product_Table[ProductID],0))</f>
        <v>10</v>
      </c>
      <c r="N592" s="4" t="str">
        <f>INDEX(Manufacturer_Table[Manufacturer Name],MATCH(Table35[[#This Row],[ManufacturerID]],Manufacturer_Table[ManufacturerID],0))</f>
        <v>Pirum</v>
      </c>
      <c r="O592" s="4" t="str">
        <f>INDEX(Location_Table[State],MATCH(Table35[[#This Row],[Zip]],Location_Table[Zip],0))</f>
        <v>British Columbia</v>
      </c>
    </row>
    <row r="593" spans="1:15" x14ac:dyDescent="0.3">
      <c r="A593">
        <v>1059</v>
      </c>
      <c r="B593" s="2">
        <v>42012</v>
      </c>
      <c r="C593" s="2" t="str">
        <f>TEXT(Table35[[#This Row],[Date]],"YYYY")</f>
        <v>2015</v>
      </c>
      <c r="D593" s="2" t="str">
        <f>TEXT(Table35[[#This Row],[Date]],"MMMM")</f>
        <v>January</v>
      </c>
      <c r="E593" s="2" t="str">
        <f>TEXT(Table35[[#This Row],[Date]],"DDDD")</f>
        <v>Thursday</v>
      </c>
      <c r="F593" t="s">
        <v>1560</v>
      </c>
      <c r="G593">
        <v>1</v>
      </c>
      <c r="H593" s="3">
        <v>2078.37</v>
      </c>
      <c r="I593" t="s">
        <v>20</v>
      </c>
      <c r="J593" t="str">
        <f>INDEX(Product_Table[Product Name],MATCH(Table35[[#This Row],[ProductID]],Product_Table[ProductID],0))</f>
        <v>Pirum RP-05</v>
      </c>
      <c r="K593" t="str">
        <f>INDEX(Product_Table[Category],MATCH(Table35[[#This Row],[ProductID]],Product_Table[ProductID],0))</f>
        <v>Rural</v>
      </c>
      <c r="L593" t="str">
        <f>INDEX(Product_Table[Segment],MATCH(Table35[[#This Row],[ProductID]],Product_Table[ProductID],0))</f>
        <v>Productivity</v>
      </c>
      <c r="M593" s="4">
        <f>INDEX(Product_Table[ManufacturerID],MATCH(Table35[[#This Row],[ProductID]],Product_Table[ProductID],0))</f>
        <v>10</v>
      </c>
      <c r="N593" s="4" t="str">
        <f>INDEX(Manufacturer_Table[Manufacturer Name],MATCH(Table35[[#This Row],[ManufacturerID]],Manufacturer_Table[ManufacturerID],0))</f>
        <v>Pirum</v>
      </c>
      <c r="O593" s="4" t="str">
        <f>INDEX(Location_Table[State],MATCH(Table35[[#This Row],[Zip]],Location_Table[Zip],0))</f>
        <v>British Columbia</v>
      </c>
    </row>
    <row r="594" spans="1:15" x14ac:dyDescent="0.3">
      <c r="A594">
        <v>1085</v>
      </c>
      <c r="B594" s="2">
        <v>42012</v>
      </c>
      <c r="C594" s="2" t="str">
        <f>TEXT(Table35[[#This Row],[Date]],"YYYY")</f>
        <v>2015</v>
      </c>
      <c r="D594" s="2" t="str">
        <f>TEXT(Table35[[#This Row],[Date]],"MMMM")</f>
        <v>January</v>
      </c>
      <c r="E594" s="2" t="str">
        <f>TEXT(Table35[[#This Row],[Date]],"DDDD")</f>
        <v>Thursday</v>
      </c>
      <c r="F594" t="s">
        <v>1560</v>
      </c>
      <c r="G594">
        <v>1</v>
      </c>
      <c r="H594" s="3">
        <v>1101.8699999999999</v>
      </c>
      <c r="I594" t="s">
        <v>20</v>
      </c>
      <c r="J594" t="str">
        <f>INDEX(Product_Table[Product Name],MATCH(Table35[[#This Row],[ProductID]],Product_Table[ProductID],0))</f>
        <v>Pirum RP-31</v>
      </c>
      <c r="K594" t="str">
        <f>INDEX(Product_Table[Category],MATCH(Table35[[#This Row],[ProductID]],Product_Table[ProductID],0))</f>
        <v>Rural</v>
      </c>
      <c r="L594" t="str">
        <f>INDEX(Product_Table[Segment],MATCH(Table35[[#This Row],[ProductID]],Product_Table[ProductID],0))</f>
        <v>Productivity</v>
      </c>
      <c r="M594" s="4">
        <f>INDEX(Product_Table[ManufacturerID],MATCH(Table35[[#This Row],[ProductID]],Product_Table[ProductID],0))</f>
        <v>10</v>
      </c>
      <c r="N594" s="4" t="str">
        <f>INDEX(Manufacturer_Table[Manufacturer Name],MATCH(Table35[[#This Row],[ManufacturerID]],Manufacturer_Table[ManufacturerID],0))</f>
        <v>Pirum</v>
      </c>
      <c r="O594" s="4" t="str">
        <f>INDEX(Location_Table[State],MATCH(Table35[[#This Row],[Zip]],Location_Table[Zip],0))</f>
        <v>British Columbia</v>
      </c>
    </row>
    <row r="595" spans="1:15" x14ac:dyDescent="0.3">
      <c r="A595">
        <v>1000</v>
      </c>
      <c r="B595" s="2">
        <v>42013</v>
      </c>
      <c r="C595" s="2" t="str">
        <f>TEXT(Table35[[#This Row],[Date]],"YYYY")</f>
        <v>2015</v>
      </c>
      <c r="D595" s="2" t="str">
        <f>TEXT(Table35[[#This Row],[Date]],"MMMM")</f>
        <v>January</v>
      </c>
      <c r="E595" s="2" t="str">
        <f>TEXT(Table35[[#This Row],[Date]],"DDDD")</f>
        <v>Friday</v>
      </c>
      <c r="F595" t="s">
        <v>1564</v>
      </c>
      <c r="G595">
        <v>1</v>
      </c>
      <c r="H595" s="3">
        <v>1290.8699999999999</v>
      </c>
      <c r="I595" t="s">
        <v>20</v>
      </c>
      <c r="J595" t="str">
        <f>INDEX(Product_Table[Product Name],MATCH(Table35[[#This Row],[ProductID]],Product_Table[ProductID],0))</f>
        <v>Natura YY-01</v>
      </c>
      <c r="K595" t="str">
        <f>INDEX(Product_Table[Category],MATCH(Table35[[#This Row],[ProductID]],Product_Table[ProductID],0))</f>
        <v>Youth</v>
      </c>
      <c r="L595" t="str">
        <f>INDEX(Product_Table[Segment],MATCH(Table35[[#This Row],[ProductID]],Product_Table[ProductID],0))</f>
        <v>Youth</v>
      </c>
      <c r="M595" s="4">
        <f>INDEX(Product_Table[ManufacturerID],MATCH(Table35[[#This Row],[ProductID]],Product_Table[ProductID],0))</f>
        <v>8</v>
      </c>
      <c r="N595" s="4" t="str">
        <f>INDEX(Manufacturer_Table[Manufacturer Name],MATCH(Table35[[#This Row],[ManufacturerID]],Manufacturer_Table[ManufacturerID],0))</f>
        <v>Natura</v>
      </c>
      <c r="O595" s="4" t="str">
        <f>INDEX(Location_Table[State],MATCH(Table35[[#This Row],[Zip]],Location_Table[Zip],0))</f>
        <v>British Columbia</v>
      </c>
    </row>
    <row r="596" spans="1:15" x14ac:dyDescent="0.3">
      <c r="A596">
        <v>438</v>
      </c>
      <c r="B596" s="2">
        <v>42014</v>
      </c>
      <c r="C596" s="2" t="str">
        <f>TEXT(Table35[[#This Row],[Date]],"YYYY")</f>
        <v>2015</v>
      </c>
      <c r="D596" s="2" t="str">
        <f>TEXT(Table35[[#This Row],[Date]],"MMMM")</f>
        <v>January</v>
      </c>
      <c r="E596" s="2" t="str">
        <f>TEXT(Table35[[#This Row],[Date]],"DDDD")</f>
        <v>Saturday</v>
      </c>
      <c r="F596" t="s">
        <v>1563</v>
      </c>
      <c r="G596">
        <v>1</v>
      </c>
      <c r="H596" s="3">
        <v>11969.37</v>
      </c>
      <c r="I596" t="s">
        <v>20</v>
      </c>
      <c r="J596" t="str">
        <f>INDEX(Product_Table[Product Name],MATCH(Table35[[#This Row],[ProductID]],Product_Table[ProductID],0))</f>
        <v>Maximus UM-43</v>
      </c>
      <c r="K596" t="str">
        <f>INDEX(Product_Table[Category],MATCH(Table35[[#This Row],[ProductID]],Product_Table[ProductID],0))</f>
        <v>Urban</v>
      </c>
      <c r="L596" t="str">
        <f>INDEX(Product_Table[Segment],MATCH(Table35[[#This Row],[ProductID]],Product_Table[ProductID],0))</f>
        <v>Moderation</v>
      </c>
      <c r="M596" s="4">
        <f>INDEX(Product_Table[ManufacturerID],MATCH(Table35[[#This Row],[ProductID]],Product_Table[ProductID],0))</f>
        <v>7</v>
      </c>
      <c r="N596" s="4" t="str">
        <f>INDEX(Manufacturer_Table[Manufacturer Name],MATCH(Table35[[#This Row],[ManufacturerID]],Manufacturer_Table[ManufacturerID],0))</f>
        <v>VanArsdel</v>
      </c>
      <c r="O596" s="4" t="str">
        <f>INDEX(Location_Table[State],MATCH(Table35[[#This Row],[Zip]],Location_Table[Zip],0))</f>
        <v>British Columbia</v>
      </c>
    </row>
    <row r="597" spans="1:15" x14ac:dyDescent="0.3">
      <c r="A597">
        <v>1916</v>
      </c>
      <c r="B597" s="2">
        <v>42015</v>
      </c>
      <c r="C597" s="2" t="str">
        <f>TEXT(Table35[[#This Row],[Date]],"YYYY")</f>
        <v>2015</v>
      </c>
      <c r="D597" s="2" t="str">
        <f>TEXT(Table35[[#This Row],[Date]],"MMMM")</f>
        <v>January</v>
      </c>
      <c r="E597" s="2" t="str">
        <f>TEXT(Table35[[#This Row],[Date]],"DDDD")</f>
        <v>Sunday</v>
      </c>
      <c r="F597" t="s">
        <v>1570</v>
      </c>
      <c r="G597">
        <v>1</v>
      </c>
      <c r="H597" s="3">
        <v>3590.37</v>
      </c>
      <c r="I597" t="s">
        <v>20</v>
      </c>
      <c r="J597" t="str">
        <f>INDEX(Product_Table[Product Name],MATCH(Table35[[#This Row],[ProductID]],Product_Table[ProductID],0))</f>
        <v>Currus MA-09</v>
      </c>
      <c r="K597" t="str">
        <f>INDEX(Product_Table[Category],MATCH(Table35[[#This Row],[ProductID]],Product_Table[ProductID],0))</f>
        <v>Mix</v>
      </c>
      <c r="L597" t="str">
        <f>INDEX(Product_Table[Segment],MATCH(Table35[[#This Row],[ProductID]],Product_Table[ProductID],0))</f>
        <v>All Season</v>
      </c>
      <c r="M597" s="4">
        <f>INDEX(Product_Table[ManufacturerID],MATCH(Table35[[#This Row],[ProductID]],Product_Table[ProductID],0))</f>
        <v>4</v>
      </c>
      <c r="N597" s="4" t="str">
        <f>INDEX(Manufacturer_Table[Manufacturer Name],MATCH(Table35[[#This Row],[ManufacturerID]],Manufacturer_Table[ManufacturerID],0))</f>
        <v>Currus</v>
      </c>
      <c r="O597" s="4" t="str">
        <f>INDEX(Location_Table[State],MATCH(Table35[[#This Row],[Zip]],Location_Table[Zip],0))</f>
        <v>British Columbia</v>
      </c>
    </row>
    <row r="598" spans="1:15" x14ac:dyDescent="0.3">
      <c r="A598">
        <v>2045</v>
      </c>
      <c r="B598" s="2">
        <v>42015</v>
      </c>
      <c r="C598" s="2" t="str">
        <f>TEXT(Table35[[#This Row],[Date]],"YYYY")</f>
        <v>2015</v>
      </c>
      <c r="D598" s="2" t="str">
        <f>TEXT(Table35[[#This Row],[Date]],"MMMM")</f>
        <v>January</v>
      </c>
      <c r="E598" s="2" t="str">
        <f>TEXT(Table35[[#This Row],[Date]],"DDDD")</f>
        <v>Sunday</v>
      </c>
      <c r="F598" t="s">
        <v>1578</v>
      </c>
      <c r="G598">
        <v>1</v>
      </c>
      <c r="H598" s="3">
        <v>5921.37</v>
      </c>
      <c r="I598" t="s">
        <v>20</v>
      </c>
      <c r="J598" t="str">
        <f>INDEX(Product_Table[Product Name],MATCH(Table35[[#This Row],[ProductID]],Product_Table[ProductID],0))</f>
        <v>Currus UE-05</v>
      </c>
      <c r="K598" t="str">
        <f>INDEX(Product_Table[Category],MATCH(Table35[[#This Row],[ProductID]],Product_Table[ProductID],0))</f>
        <v>Urban</v>
      </c>
      <c r="L598" t="str">
        <f>INDEX(Product_Table[Segment],MATCH(Table35[[#This Row],[ProductID]],Product_Table[ProductID],0))</f>
        <v>Extreme</v>
      </c>
      <c r="M598" s="4">
        <f>INDEX(Product_Table[ManufacturerID],MATCH(Table35[[#This Row],[ProductID]],Product_Table[ProductID],0))</f>
        <v>4</v>
      </c>
      <c r="N598" s="4" t="str">
        <f>INDEX(Manufacturer_Table[Manufacturer Name],MATCH(Table35[[#This Row],[ManufacturerID]],Manufacturer_Table[ManufacturerID],0))</f>
        <v>Currus</v>
      </c>
      <c r="O598" s="4" t="str">
        <f>INDEX(Location_Table[State],MATCH(Table35[[#This Row],[Zip]],Location_Table[Zip],0))</f>
        <v>British Columbia</v>
      </c>
    </row>
    <row r="599" spans="1:15" x14ac:dyDescent="0.3">
      <c r="A599">
        <v>1115</v>
      </c>
      <c r="B599" s="2">
        <v>42102</v>
      </c>
      <c r="C599" s="2" t="str">
        <f>TEXT(Table35[[#This Row],[Date]],"YYYY")</f>
        <v>2015</v>
      </c>
      <c r="D599" s="2" t="str">
        <f>TEXT(Table35[[#This Row],[Date]],"MMMM")</f>
        <v>April</v>
      </c>
      <c r="E599" s="2" t="str">
        <f>TEXT(Table35[[#This Row],[Date]],"DDDD")</f>
        <v>Wednesday</v>
      </c>
      <c r="F599" t="s">
        <v>1559</v>
      </c>
      <c r="G599">
        <v>1</v>
      </c>
      <c r="H599" s="3">
        <v>5070.87</v>
      </c>
      <c r="I599" t="s">
        <v>20</v>
      </c>
      <c r="J599" t="str">
        <f>INDEX(Product_Table[Product Name],MATCH(Table35[[#This Row],[ProductID]],Product_Table[ProductID],0))</f>
        <v>Pirum RS-03</v>
      </c>
      <c r="K599" t="str">
        <f>INDEX(Product_Table[Category],MATCH(Table35[[#This Row],[ProductID]],Product_Table[ProductID],0))</f>
        <v>Rural</v>
      </c>
      <c r="L599" t="str">
        <f>INDEX(Product_Table[Segment],MATCH(Table35[[#This Row],[ProductID]],Product_Table[ProductID],0))</f>
        <v>Select</v>
      </c>
      <c r="M599" s="4">
        <f>INDEX(Product_Table[ManufacturerID],MATCH(Table35[[#This Row],[ProductID]],Product_Table[ProductID],0))</f>
        <v>10</v>
      </c>
      <c r="N599" s="4" t="str">
        <f>INDEX(Manufacturer_Table[Manufacturer Name],MATCH(Table35[[#This Row],[ManufacturerID]],Manufacturer_Table[ManufacturerID],0))</f>
        <v>Pirum</v>
      </c>
      <c r="O599" s="4" t="str">
        <f>INDEX(Location_Table[State],MATCH(Table35[[#This Row],[Zip]],Location_Table[Zip],0))</f>
        <v>British Columbia</v>
      </c>
    </row>
    <row r="600" spans="1:15" x14ac:dyDescent="0.3">
      <c r="A600">
        <v>2218</v>
      </c>
      <c r="B600" s="2">
        <v>42102</v>
      </c>
      <c r="C600" s="2" t="str">
        <f>TEXT(Table35[[#This Row],[Date]],"YYYY")</f>
        <v>2015</v>
      </c>
      <c r="D600" s="2" t="str">
        <f>TEXT(Table35[[#This Row],[Date]],"MMMM")</f>
        <v>April</v>
      </c>
      <c r="E600" s="2" t="str">
        <f>TEXT(Table35[[#This Row],[Date]],"DDDD")</f>
        <v>Wednesday</v>
      </c>
      <c r="F600" t="s">
        <v>1554</v>
      </c>
      <c r="G600">
        <v>1</v>
      </c>
      <c r="H600" s="3">
        <v>1826.37</v>
      </c>
      <c r="I600" t="s">
        <v>20</v>
      </c>
      <c r="J600" t="str">
        <f>INDEX(Product_Table[Product Name],MATCH(Table35[[#This Row],[ProductID]],Product_Table[ProductID],0))</f>
        <v>Aliqui RP-15</v>
      </c>
      <c r="K600" t="str">
        <f>INDEX(Product_Table[Category],MATCH(Table35[[#This Row],[ProductID]],Product_Table[ProductID],0))</f>
        <v>Rural</v>
      </c>
      <c r="L600" t="str">
        <f>INDEX(Product_Table[Segment],MATCH(Table35[[#This Row],[ProductID]],Product_Table[ProductID],0))</f>
        <v>Productivity</v>
      </c>
      <c r="M600" s="4">
        <f>INDEX(Product_Table[ManufacturerID],MATCH(Table35[[#This Row],[ProductID]],Product_Table[ProductID],0))</f>
        <v>2</v>
      </c>
      <c r="N600" s="4" t="str">
        <f>INDEX(Manufacturer_Table[Manufacturer Name],MATCH(Table35[[#This Row],[ManufacturerID]],Manufacturer_Table[ManufacturerID],0))</f>
        <v>Aliqui</v>
      </c>
      <c r="O600" s="4" t="str">
        <f>INDEX(Location_Table[State],MATCH(Table35[[#This Row],[Zip]],Location_Table[Zip],0))</f>
        <v>British Columbia</v>
      </c>
    </row>
    <row r="601" spans="1:15" x14ac:dyDescent="0.3">
      <c r="A601">
        <v>578</v>
      </c>
      <c r="B601" s="2">
        <v>42102</v>
      </c>
      <c r="C601" s="2" t="str">
        <f>TEXT(Table35[[#This Row],[Date]],"YYYY")</f>
        <v>2015</v>
      </c>
      <c r="D601" s="2" t="str">
        <f>TEXT(Table35[[#This Row],[Date]],"MMMM")</f>
        <v>April</v>
      </c>
      <c r="E601" s="2" t="str">
        <f>TEXT(Table35[[#This Row],[Date]],"DDDD")</f>
        <v>Wednesday</v>
      </c>
      <c r="F601" t="s">
        <v>1577</v>
      </c>
      <c r="G601">
        <v>1</v>
      </c>
      <c r="H601" s="3">
        <v>9449.3700000000008</v>
      </c>
      <c r="I601" t="s">
        <v>20</v>
      </c>
      <c r="J601" t="str">
        <f>INDEX(Product_Table[Product Name],MATCH(Table35[[#This Row],[ProductID]],Product_Table[ProductID],0))</f>
        <v>Maximus UC-43</v>
      </c>
      <c r="K601" t="str">
        <f>INDEX(Product_Table[Category],MATCH(Table35[[#This Row],[ProductID]],Product_Table[ProductID],0))</f>
        <v>Urban</v>
      </c>
      <c r="L601" t="str">
        <f>INDEX(Product_Table[Segment],MATCH(Table35[[#This Row],[ProductID]],Product_Table[ProductID],0))</f>
        <v>Convenience</v>
      </c>
      <c r="M601" s="4">
        <f>INDEX(Product_Table[ManufacturerID],MATCH(Table35[[#This Row],[ProductID]],Product_Table[ProductID],0))</f>
        <v>7</v>
      </c>
      <c r="N601" s="4" t="str">
        <f>INDEX(Manufacturer_Table[Manufacturer Name],MATCH(Table35[[#This Row],[ManufacturerID]],Manufacturer_Table[ManufacturerID],0))</f>
        <v>VanArsdel</v>
      </c>
      <c r="O601" s="4" t="str">
        <f>INDEX(Location_Table[State],MATCH(Table35[[#This Row],[Zip]],Location_Table[Zip],0))</f>
        <v>British Columbia</v>
      </c>
    </row>
    <row r="602" spans="1:15" x14ac:dyDescent="0.3">
      <c r="A602">
        <v>599</v>
      </c>
      <c r="B602" s="2">
        <v>42103</v>
      </c>
      <c r="C602" s="2" t="str">
        <f>TEXT(Table35[[#This Row],[Date]],"YYYY")</f>
        <v>2015</v>
      </c>
      <c r="D602" s="2" t="str">
        <f>TEXT(Table35[[#This Row],[Date]],"MMMM")</f>
        <v>April</v>
      </c>
      <c r="E602" s="2" t="str">
        <f>TEXT(Table35[[#This Row],[Date]],"DDDD")</f>
        <v>Thursday</v>
      </c>
      <c r="F602" t="s">
        <v>1330</v>
      </c>
      <c r="G602">
        <v>1</v>
      </c>
      <c r="H602" s="3">
        <v>10643.85</v>
      </c>
      <c r="I602" t="s">
        <v>20</v>
      </c>
      <c r="J602" t="str">
        <f>INDEX(Product_Table[Product Name],MATCH(Table35[[#This Row],[ProductID]],Product_Table[ProductID],0))</f>
        <v>Maximus UC-64</v>
      </c>
      <c r="K602" t="str">
        <f>INDEX(Product_Table[Category],MATCH(Table35[[#This Row],[ProductID]],Product_Table[ProductID],0))</f>
        <v>Urban</v>
      </c>
      <c r="L602" t="str">
        <f>INDEX(Product_Table[Segment],MATCH(Table35[[#This Row],[ProductID]],Product_Table[ProductID],0))</f>
        <v>Convenience</v>
      </c>
      <c r="M602" s="4">
        <f>INDEX(Product_Table[ManufacturerID],MATCH(Table35[[#This Row],[ProductID]],Product_Table[ProductID],0))</f>
        <v>7</v>
      </c>
      <c r="N602" s="4" t="str">
        <f>INDEX(Manufacturer_Table[Manufacturer Name],MATCH(Table35[[#This Row],[ManufacturerID]],Manufacturer_Table[ManufacturerID],0))</f>
        <v>VanArsdel</v>
      </c>
      <c r="O602" s="4" t="str">
        <f>INDEX(Location_Table[State],MATCH(Table35[[#This Row],[Zip]],Location_Table[Zip],0))</f>
        <v>Alberta</v>
      </c>
    </row>
    <row r="603" spans="1:15" x14ac:dyDescent="0.3">
      <c r="A603">
        <v>835</v>
      </c>
      <c r="B603" s="2">
        <v>42103</v>
      </c>
      <c r="C603" s="2" t="str">
        <f>TEXT(Table35[[#This Row],[Date]],"YYYY")</f>
        <v>2015</v>
      </c>
      <c r="D603" s="2" t="str">
        <f>TEXT(Table35[[#This Row],[Date]],"MMMM")</f>
        <v>April</v>
      </c>
      <c r="E603" s="2" t="str">
        <f>TEXT(Table35[[#This Row],[Date]],"DDDD")</f>
        <v>Thursday</v>
      </c>
      <c r="F603" t="s">
        <v>1401</v>
      </c>
      <c r="G603">
        <v>1</v>
      </c>
      <c r="H603" s="3">
        <v>6299.37</v>
      </c>
      <c r="I603" t="s">
        <v>20</v>
      </c>
      <c r="J603" t="str">
        <f>INDEX(Product_Table[Product Name],MATCH(Table35[[#This Row],[ProductID]],Product_Table[ProductID],0))</f>
        <v>Natura UM-19</v>
      </c>
      <c r="K603" t="str">
        <f>INDEX(Product_Table[Category],MATCH(Table35[[#This Row],[ProductID]],Product_Table[ProductID],0))</f>
        <v>Urban</v>
      </c>
      <c r="L603" t="str">
        <f>INDEX(Product_Table[Segment],MATCH(Table35[[#This Row],[ProductID]],Product_Table[ProductID],0))</f>
        <v>Moderation</v>
      </c>
      <c r="M603" s="4">
        <f>INDEX(Product_Table[ManufacturerID],MATCH(Table35[[#This Row],[ProductID]],Product_Table[ProductID],0))</f>
        <v>8</v>
      </c>
      <c r="N603" s="4" t="str">
        <f>INDEX(Manufacturer_Table[Manufacturer Name],MATCH(Table35[[#This Row],[ManufacturerID]],Manufacturer_Table[ManufacturerID],0))</f>
        <v>Natura</v>
      </c>
      <c r="O603" s="4" t="str">
        <f>INDEX(Location_Table[State],MATCH(Table35[[#This Row],[Zip]],Location_Table[Zip],0))</f>
        <v>Alberta</v>
      </c>
    </row>
    <row r="604" spans="1:15" x14ac:dyDescent="0.3">
      <c r="A604">
        <v>2077</v>
      </c>
      <c r="B604" s="2">
        <v>42103</v>
      </c>
      <c r="C604" s="2" t="str">
        <f>TEXT(Table35[[#This Row],[Date]],"YYYY")</f>
        <v>2015</v>
      </c>
      <c r="D604" s="2" t="str">
        <f>TEXT(Table35[[#This Row],[Date]],"MMMM")</f>
        <v>April</v>
      </c>
      <c r="E604" s="2" t="str">
        <f>TEXT(Table35[[#This Row],[Date]],"DDDD")</f>
        <v>Thursday</v>
      </c>
      <c r="F604" t="s">
        <v>1400</v>
      </c>
      <c r="G604">
        <v>1</v>
      </c>
      <c r="H604" s="3">
        <v>4661.37</v>
      </c>
      <c r="I604" t="s">
        <v>20</v>
      </c>
      <c r="J604" t="str">
        <f>INDEX(Product_Table[Product Name],MATCH(Table35[[#This Row],[ProductID]],Product_Table[ProductID],0))</f>
        <v>Currus UC-12</v>
      </c>
      <c r="K604" t="str">
        <f>INDEX(Product_Table[Category],MATCH(Table35[[#This Row],[ProductID]],Product_Table[ProductID],0))</f>
        <v>Urban</v>
      </c>
      <c r="L604" t="str">
        <f>INDEX(Product_Table[Segment],MATCH(Table35[[#This Row],[ProductID]],Product_Table[ProductID],0))</f>
        <v>Convenience</v>
      </c>
      <c r="M604" s="4">
        <f>INDEX(Product_Table[ManufacturerID],MATCH(Table35[[#This Row],[ProductID]],Product_Table[ProductID],0))</f>
        <v>4</v>
      </c>
      <c r="N604" s="4" t="str">
        <f>INDEX(Manufacturer_Table[Manufacturer Name],MATCH(Table35[[#This Row],[ManufacturerID]],Manufacturer_Table[ManufacturerID],0))</f>
        <v>Currus</v>
      </c>
      <c r="O604" s="4" t="str">
        <f>INDEX(Location_Table[State],MATCH(Table35[[#This Row],[Zip]],Location_Table[Zip],0))</f>
        <v>Alberta</v>
      </c>
    </row>
    <row r="605" spans="1:15" x14ac:dyDescent="0.3">
      <c r="A605">
        <v>1212</v>
      </c>
      <c r="B605" s="2">
        <v>42040</v>
      </c>
      <c r="C605" s="2" t="str">
        <f>TEXT(Table35[[#This Row],[Date]],"YYYY")</f>
        <v>2015</v>
      </c>
      <c r="D605" s="2" t="str">
        <f>TEXT(Table35[[#This Row],[Date]],"MMMM")</f>
        <v>February</v>
      </c>
      <c r="E605" s="2" t="str">
        <f>TEXT(Table35[[#This Row],[Date]],"DDDD")</f>
        <v>Thursday</v>
      </c>
      <c r="F605" t="s">
        <v>1561</v>
      </c>
      <c r="G605">
        <v>1</v>
      </c>
      <c r="H605" s="3">
        <v>5102.37</v>
      </c>
      <c r="I605" t="s">
        <v>20</v>
      </c>
      <c r="J605" t="str">
        <f>INDEX(Product_Table[Product Name],MATCH(Table35[[#This Row],[ProductID]],Product_Table[ProductID],0))</f>
        <v>Pirum UC-14</v>
      </c>
      <c r="K605" t="str">
        <f>INDEX(Product_Table[Category],MATCH(Table35[[#This Row],[ProductID]],Product_Table[ProductID],0))</f>
        <v>Urban</v>
      </c>
      <c r="L605" t="str">
        <f>INDEX(Product_Table[Segment],MATCH(Table35[[#This Row],[ProductID]],Product_Table[ProductID],0))</f>
        <v>Convenience</v>
      </c>
      <c r="M605" s="4">
        <f>INDEX(Product_Table[ManufacturerID],MATCH(Table35[[#This Row],[ProductID]],Product_Table[ProductID],0))</f>
        <v>10</v>
      </c>
      <c r="N605" s="4" t="str">
        <f>INDEX(Manufacturer_Table[Manufacturer Name],MATCH(Table35[[#This Row],[ManufacturerID]],Manufacturer_Table[ManufacturerID],0))</f>
        <v>Pirum</v>
      </c>
      <c r="O605" s="4" t="str">
        <f>INDEX(Location_Table[State],MATCH(Table35[[#This Row],[Zip]],Location_Table[Zip],0))</f>
        <v>British Columbia</v>
      </c>
    </row>
    <row r="606" spans="1:15" x14ac:dyDescent="0.3">
      <c r="A606">
        <v>438</v>
      </c>
      <c r="B606" s="2">
        <v>42080</v>
      </c>
      <c r="C606" s="2" t="str">
        <f>TEXT(Table35[[#This Row],[Date]],"YYYY")</f>
        <v>2015</v>
      </c>
      <c r="D606" s="2" t="str">
        <f>TEXT(Table35[[#This Row],[Date]],"MMMM")</f>
        <v>March</v>
      </c>
      <c r="E606" s="2" t="str">
        <f>TEXT(Table35[[#This Row],[Date]],"DDDD")</f>
        <v>Tuesday</v>
      </c>
      <c r="F606" t="s">
        <v>1400</v>
      </c>
      <c r="G606">
        <v>1</v>
      </c>
      <c r="H606" s="3">
        <v>11969.37</v>
      </c>
      <c r="I606" t="s">
        <v>20</v>
      </c>
      <c r="J606" t="str">
        <f>INDEX(Product_Table[Product Name],MATCH(Table35[[#This Row],[ProductID]],Product_Table[ProductID],0))</f>
        <v>Maximus UM-43</v>
      </c>
      <c r="K606" t="str">
        <f>INDEX(Product_Table[Category],MATCH(Table35[[#This Row],[ProductID]],Product_Table[ProductID],0))</f>
        <v>Urban</v>
      </c>
      <c r="L606" t="str">
        <f>INDEX(Product_Table[Segment],MATCH(Table35[[#This Row],[ProductID]],Product_Table[ProductID],0))</f>
        <v>Moderation</v>
      </c>
      <c r="M606" s="4">
        <f>INDEX(Product_Table[ManufacturerID],MATCH(Table35[[#This Row],[ProductID]],Product_Table[ProductID],0))</f>
        <v>7</v>
      </c>
      <c r="N606" s="4" t="str">
        <f>INDEX(Manufacturer_Table[Manufacturer Name],MATCH(Table35[[#This Row],[ManufacturerID]],Manufacturer_Table[ManufacturerID],0))</f>
        <v>VanArsdel</v>
      </c>
      <c r="O606" s="4" t="str">
        <f>INDEX(Location_Table[State],MATCH(Table35[[#This Row],[Zip]],Location_Table[Zip],0))</f>
        <v>Alberta</v>
      </c>
    </row>
    <row r="607" spans="1:15" x14ac:dyDescent="0.3">
      <c r="A607">
        <v>491</v>
      </c>
      <c r="B607" s="2">
        <v>42055</v>
      </c>
      <c r="C607" s="2" t="str">
        <f>TEXT(Table35[[#This Row],[Date]],"YYYY")</f>
        <v>2015</v>
      </c>
      <c r="D607" s="2" t="str">
        <f>TEXT(Table35[[#This Row],[Date]],"MMMM")</f>
        <v>February</v>
      </c>
      <c r="E607" s="2" t="str">
        <f>TEXT(Table35[[#This Row],[Date]],"DDDD")</f>
        <v>Friday</v>
      </c>
      <c r="F607" t="s">
        <v>1577</v>
      </c>
      <c r="G607">
        <v>1</v>
      </c>
      <c r="H607" s="3">
        <v>10709.37</v>
      </c>
      <c r="I607" t="s">
        <v>20</v>
      </c>
      <c r="J607" t="str">
        <f>INDEX(Product_Table[Product Name],MATCH(Table35[[#This Row],[ProductID]],Product_Table[ProductID],0))</f>
        <v>Maximus UM-96</v>
      </c>
      <c r="K607" t="str">
        <f>INDEX(Product_Table[Category],MATCH(Table35[[#This Row],[ProductID]],Product_Table[ProductID],0))</f>
        <v>Urban</v>
      </c>
      <c r="L607" t="str">
        <f>INDEX(Product_Table[Segment],MATCH(Table35[[#This Row],[ProductID]],Product_Table[ProductID],0))</f>
        <v>Moderation</v>
      </c>
      <c r="M607" s="4">
        <f>INDEX(Product_Table[ManufacturerID],MATCH(Table35[[#This Row],[ProductID]],Product_Table[ProductID],0))</f>
        <v>7</v>
      </c>
      <c r="N607" s="4" t="str">
        <f>INDEX(Manufacturer_Table[Manufacturer Name],MATCH(Table35[[#This Row],[ManufacturerID]],Manufacturer_Table[ManufacturerID],0))</f>
        <v>VanArsdel</v>
      </c>
      <c r="O607" s="4" t="str">
        <f>INDEX(Location_Table[State],MATCH(Table35[[#This Row],[Zip]],Location_Table[Zip],0))</f>
        <v>British Columbia</v>
      </c>
    </row>
    <row r="608" spans="1:15" x14ac:dyDescent="0.3">
      <c r="A608">
        <v>506</v>
      </c>
      <c r="B608" s="2">
        <v>42056</v>
      </c>
      <c r="C608" s="2" t="str">
        <f>TEXT(Table35[[#This Row],[Date]],"YYYY")</f>
        <v>2015</v>
      </c>
      <c r="D608" s="2" t="str">
        <f>TEXT(Table35[[#This Row],[Date]],"MMMM")</f>
        <v>February</v>
      </c>
      <c r="E608" s="2" t="str">
        <f>TEXT(Table35[[#This Row],[Date]],"DDDD")</f>
        <v>Saturday</v>
      </c>
      <c r="F608" t="s">
        <v>1570</v>
      </c>
      <c r="G608">
        <v>1</v>
      </c>
      <c r="H608" s="3">
        <v>15560.37</v>
      </c>
      <c r="I608" t="s">
        <v>20</v>
      </c>
      <c r="J608" t="str">
        <f>INDEX(Product_Table[Product Name],MATCH(Table35[[#This Row],[ProductID]],Product_Table[ProductID],0))</f>
        <v>Maximus UM-11</v>
      </c>
      <c r="K608" t="str">
        <f>INDEX(Product_Table[Category],MATCH(Table35[[#This Row],[ProductID]],Product_Table[ProductID],0))</f>
        <v>Urban</v>
      </c>
      <c r="L608" t="str">
        <f>INDEX(Product_Table[Segment],MATCH(Table35[[#This Row],[ProductID]],Product_Table[ProductID],0))</f>
        <v>Moderation</v>
      </c>
      <c r="M608" s="4">
        <f>INDEX(Product_Table[ManufacturerID],MATCH(Table35[[#This Row],[ProductID]],Product_Table[ProductID],0))</f>
        <v>7</v>
      </c>
      <c r="N608" s="4" t="str">
        <f>INDEX(Manufacturer_Table[Manufacturer Name],MATCH(Table35[[#This Row],[ManufacturerID]],Manufacturer_Table[ManufacturerID],0))</f>
        <v>VanArsdel</v>
      </c>
      <c r="O608" s="4" t="str">
        <f>INDEX(Location_Table[State],MATCH(Table35[[#This Row],[Zip]],Location_Table[Zip],0))</f>
        <v>British Columbia</v>
      </c>
    </row>
    <row r="609" spans="1:15" x14ac:dyDescent="0.3">
      <c r="A609">
        <v>615</v>
      </c>
      <c r="B609" s="2">
        <v>42056</v>
      </c>
      <c r="C609" s="2" t="str">
        <f>TEXT(Table35[[#This Row],[Date]],"YYYY")</f>
        <v>2015</v>
      </c>
      <c r="D609" s="2" t="str">
        <f>TEXT(Table35[[#This Row],[Date]],"MMMM")</f>
        <v>February</v>
      </c>
      <c r="E609" s="2" t="str">
        <f>TEXT(Table35[[#This Row],[Date]],"DDDD")</f>
        <v>Saturday</v>
      </c>
      <c r="F609" t="s">
        <v>1378</v>
      </c>
      <c r="G609">
        <v>1</v>
      </c>
      <c r="H609" s="3">
        <v>8189.37</v>
      </c>
      <c r="I609" t="s">
        <v>20</v>
      </c>
      <c r="J609" t="str">
        <f>INDEX(Product_Table[Product Name],MATCH(Table35[[#This Row],[ProductID]],Product_Table[ProductID],0))</f>
        <v>Maximus UC-80</v>
      </c>
      <c r="K609" t="str">
        <f>INDEX(Product_Table[Category],MATCH(Table35[[#This Row],[ProductID]],Product_Table[ProductID],0))</f>
        <v>Urban</v>
      </c>
      <c r="L609" t="str">
        <f>INDEX(Product_Table[Segment],MATCH(Table35[[#This Row],[ProductID]],Product_Table[ProductID],0))</f>
        <v>Convenience</v>
      </c>
      <c r="M609" s="4">
        <f>INDEX(Product_Table[ManufacturerID],MATCH(Table35[[#This Row],[ProductID]],Product_Table[ProductID],0))</f>
        <v>7</v>
      </c>
      <c r="N609" s="4" t="str">
        <f>INDEX(Manufacturer_Table[Manufacturer Name],MATCH(Table35[[#This Row],[ManufacturerID]],Manufacturer_Table[ManufacturerID],0))</f>
        <v>VanArsdel</v>
      </c>
      <c r="O609" s="4" t="str">
        <f>INDEX(Location_Table[State],MATCH(Table35[[#This Row],[Zip]],Location_Table[Zip],0))</f>
        <v>Alberta</v>
      </c>
    </row>
    <row r="610" spans="1:15" x14ac:dyDescent="0.3">
      <c r="A610">
        <v>604</v>
      </c>
      <c r="B610" s="2">
        <v>42056</v>
      </c>
      <c r="C610" s="2" t="str">
        <f>TEXT(Table35[[#This Row],[Date]],"YYYY")</f>
        <v>2015</v>
      </c>
      <c r="D610" s="2" t="str">
        <f>TEXT(Table35[[#This Row],[Date]],"MMMM")</f>
        <v>February</v>
      </c>
      <c r="E610" s="2" t="str">
        <f>TEXT(Table35[[#This Row],[Date]],"DDDD")</f>
        <v>Saturday</v>
      </c>
      <c r="F610" t="s">
        <v>1384</v>
      </c>
      <c r="G610">
        <v>1</v>
      </c>
      <c r="H610" s="3">
        <v>6299.37</v>
      </c>
      <c r="I610" t="s">
        <v>20</v>
      </c>
      <c r="J610" t="str">
        <f>INDEX(Product_Table[Product Name],MATCH(Table35[[#This Row],[ProductID]],Product_Table[ProductID],0))</f>
        <v>Maximus UC-69</v>
      </c>
      <c r="K610" t="str">
        <f>INDEX(Product_Table[Category],MATCH(Table35[[#This Row],[ProductID]],Product_Table[ProductID],0))</f>
        <v>Urban</v>
      </c>
      <c r="L610" t="str">
        <f>INDEX(Product_Table[Segment],MATCH(Table35[[#This Row],[ProductID]],Product_Table[ProductID],0))</f>
        <v>Convenience</v>
      </c>
      <c r="M610" s="4">
        <f>INDEX(Product_Table[ManufacturerID],MATCH(Table35[[#This Row],[ProductID]],Product_Table[ProductID],0))</f>
        <v>7</v>
      </c>
      <c r="N610" s="4" t="str">
        <f>INDEX(Manufacturer_Table[Manufacturer Name],MATCH(Table35[[#This Row],[ManufacturerID]],Manufacturer_Table[ManufacturerID],0))</f>
        <v>VanArsdel</v>
      </c>
      <c r="O610" s="4" t="str">
        <f>INDEX(Location_Table[State],MATCH(Table35[[#This Row],[Zip]],Location_Table[Zip],0))</f>
        <v>Alberta</v>
      </c>
    </row>
    <row r="611" spans="1:15" x14ac:dyDescent="0.3">
      <c r="A611">
        <v>506</v>
      </c>
      <c r="B611" s="2">
        <v>42057</v>
      </c>
      <c r="C611" s="2" t="str">
        <f>TEXT(Table35[[#This Row],[Date]],"YYYY")</f>
        <v>2015</v>
      </c>
      <c r="D611" s="2" t="str">
        <f>TEXT(Table35[[#This Row],[Date]],"MMMM")</f>
        <v>February</v>
      </c>
      <c r="E611" s="2" t="str">
        <f>TEXT(Table35[[#This Row],[Date]],"DDDD")</f>
        <v>Sunday</v>
      </c>
      <c r="F611" t="s">
        <v>1202</v>
      </c>
      <c r="G611">
        <v>1</v>
      </c>
      <c r="H611" s="3">
        <v>15560.37</v>
      </c>
      <c r="I611" t="s">
        <v>20</v>
      </c>
      <c r="J611" t="str">
        <f>INDEX(Product_Table[Product Name],MATCH(Table35[[#This Row],[ProductID]],Product_Table[ProductID],0))</f>
        <v>Maximus UM-11</v>
      </c>
      <c r="K611" t="str">
        <f>INDEX(Product_Table[Category],MATCH(Table35[[#This Row],[ProductID]],Product_Table[ProductID],0))</f>
        <v>Urban</v>
      </c>
      <c r="L611" t="str">
        <f>INDEX(Product_Table[Segment],MATCH(Table35[[#This Row],[ProductID]],Product_Table[ProductID],0))</f>
        <v>Moderation</v>
      </c>
      <c r="M611" s="4">
        <f>INDEX(Product_Table[ManufacturerID],MATCH(Table35[[#This Row],[ProductID]],Product_Table[ProductID],0))</f>
        <v>7</v>
      </c>
      <c r="N611" s="4" t="str">
        <f>INDEX(Manufacturer_Table[Manufacturer Name],MATCH(Table35[[#This Row],[ManufacturerID]],Manufacturer_Table[ManufacturerID],0))</f>
        <v>VanArsdel</v>
      </c>
      <c r="O611" s="4" t="str">
        <f>INDEX(Location_Table[State],MATCH(Table35[[#This Row],[Zip]],Location_Table[Zip],0))</f>
        <v>Manitoba</v>
      </c>
    </row>
    <row r="612" spans="1:15" x14ac:dyDescent="0.3">
      <c r="A612">
        <v>1180</v>
      </c>
      <c r="B612" s="2">
        <v>42057</v>
      </c>
      <c r="C612" s="2" t="str">
        <f>TEXT(Table35[[#This Row],[Date]],"YYYY")</f>
        <v>2015</v>
      </c>
      <c r="D612" s="2" t="str">
        <f>TEXT(Table35[[#This Row],[Date]],"MMMM")</f>
        <v>February</v>
      </c>
      <c r="E612" s="2" t="str">
        <f>TEXT(Table35[[#This Row],[Date]],"DDDD")</f>
        <v>Sunday</v>
      </c>
      <c r="F612" t="s">
        <v>1400</v>
      </c>
      <c r="G612">
        <v>1</v>
      </c>
      <c r="H612" s="3">
        <v>6173.37</v>
      </c>
      <c r="I612" t="s">
        <v>20</v>
      </c>
      <c r="J612" t="str">
        <f>INDEX(Product_Table[Product Name],MATCH(Table35[[#This Row],[ProductID]],Product_Table[ProductID],0))</f>
        <v>Pirum UE-16</v>
      </c>
      <c r="K612" t="str">
        <f>INDEX(Product_Table[Category],MATCH(Table35[[#This Row],[ProductID]],Product_Table[ProductID],0))</f>
        <v>Urban</v>
      </c>
      <c r="L612" t="str">
        <f>INDEX(Product_Table[Segment],MATCH(Table35[[#This Row],[ProductID]],Product_Table[ProductID],0))</f>
        <v>Extreme</v>
      </c>
      <c r="M612" s="4">
        <f>INDEX(Product_Table[ManufacturerID],MATCH(Table35[[#This Row],[ProductID]],Product_Table[ProductID],0))</f>
        <v>10</v>
      </c>
      <c r="N612" s="4" t="str">
        <f>INDEX(Manufacturer_Table[Manufacturer Name],MATCH(Table35[[#This Row],[ManufacturerID]],Manufacturer_Table[ManufacturerID],0))</f>
        <v>Pirum</v>
      </c>
      <c r="O612" s="4" t="str">
        <f>INDEX(Location_Table[State],MATCH(Table35[[#This Row],[Zip]],Location_Table[Zip],0))</f>
        <v>Alberta</v>
      </c>
    </row>
    <row r="613" spans="1:15" x14ac:dyDescent="0.3">
      <c r="A613">
        <v>501</v>
      </c>
      <c r="B613" s="2">
        <v>42057</v>
      </c>
      <c r="C613" s="2" t="str">
        <f>TEXT(Table35[[#This Row],[Date]],"YYYY")</f>
        <v>2015</v>
      </c>
      <c r="D613" s="2" t="str">
        <f>TEXT(Table35[[#This Row],[Date]],"MMMM")</f>
        <v>February</v>
      </c>
      <c r="E613" s="2" t="str">
        <f>TEXT(Table35[[#This Row],[Date]],"DDDD")</f>
        <v>Sunday</v>
      </c>
      <c r="F613" t="s">
        <v>1330</v>
      </c>
      <c r="G613">
        <v>1</v>
      </c>
      <c r="H613" s="3">
        <v>13347.81</v>
      </c>
      <c r="I613" t="s">
        <v>20</v>
      </c>
      <c r="J613" t="str">
        <f>INDEX(Product_Table[Product Name],MATCH(Table35[[#This Row],[ProductID]],Product_Table[ProductID],0))</f>
        <v>Maximus UM-06</v>
      </c>
      <c r="K613" t="str">
        <f>INDEX(Product_Table[Category],MATCH(Table35[[#This Row],[ProductID]],Product_Table[ProductID],0))</f>
        <v>Urban</v>
      </c>
      <c r="L613" t="str">
        <f>INDEX(Product_Table[Segment],MATCH(Table35[[#This Row],[ProductID]],Product_Table[ProductID],0))</f>
        <v>Moderation</v>
      </c>
      <c r="M613" s="4">
        <f>INDEX(Product_Table[ManufacturerID],MATCH(Table35[[#This Row],[ProductID]],Product_Table[ProductID],0))</f>
        <v>7</v>
      </c>
      <c r="N613" s="4" t="str">
        <f>INDEX(Manufacturer_Table[Manufacturer Name],MATCH(Table35[[#This Row],[ManufacturerID]],Manufacturer_Table[ManufacturerID],0))</f>
        <v>VanArsdel</v>
      </c>
      <c r="O613" s="4" t="str">
        <f>INDEX(Location_Table[State],MATCH(Table35[[#This Row],[Zip]],Location_Table[Zip],0))</f>
        <v>Alberta</v>
      </c>
    </row>
    <row r="614" spans="1:15" x14ac:dyDescent="0.3">
      <c r="A614">
        <v>2284</v>
      </c>
      <c r="B614" s="2">
        <v>42057</v>
      </c>
      <c r="C614" s="2" t="str">
        <f>TEXT(Table35[[#This Row],[Date]],"YYYY")</f>
        <v>2015</v>
      </c>
      <c r="D614" s="2" t="str">
        <f>TEXT(Table35[[#This Row],[Date]],"MMMM")</f>
        <v>February</v>
      </c>
      <c r="E614" s="2" t="str">
        <f>TEXT(Table35[[#This Row],[Date]],"DDDD")</f>
        <v>Sunday</v>
      </c>
      <c r="F614" t="s">
        <v>1401</v>
      </c>
      <c r="G614">
        <v>1</v>
      </c>
      <c r="H614" s="3">
        <v>4157.37</v>
      </c>
      <c r="I614" t="s">
        <v>20</v>
      </c>
      <c r="J614" t="str">
        <f>INDEX(Product_Table[Product Name],MATCH(Table35[[#This Row],[ProductID]],Product_Table[ProductID],0))</f>
        <v>Aliqui RS-17</v>
      </c>
      <c r="K614" t="str">
        <f>INDEX(Product_Table[Category],MATCH(Table35[[#This Row],[ProductID]],Product_Table[ProductID],0))</f>
        <v>Rural</v>
      </c>
      <c r="L614" t="str">
        <f>INDEX(Product_Table[Segment],MATCH(Table35[[#This Row],[ProductID]],Product_Table[ProductID],0))</f>
        <v>Select</v>
      </c>
      <c r="M614" s="4">
        <f>INDEX(Product_Table[ManufacturerID],MATCH(Table35[[#This Row],[ProductID]],Product_Table[ProductID],0))</f>
        <v>2</v>
      </c>
      <c r="N614" s="4" t="str">
        <f>INDEX(Manufacturer_Table[Manufacturer Name],MATCH(Table35[[#This Row],[ManufacturerID]],Manufacturer_Table[ManufacturerID],0))</f>
        <v>Aliqui</v>
      </c>
      <c r="O614" s="4" t="str">
        <f>INDEX(Location_Table[State],MATCH(Table35[[#This Row],[Zip]],Location_Table[Zip],0))</f>
        <v>Alberta</v>
      </c>
    </row>
    <row r="615" spans="1:15" x14ac:dyDescent="0.3">
      <c r="A615">
        <v>1053</v>
      </c>
      <c r="B615" s="2">
        <v>42094</v>
      </c>
      <c r="C615" s="2" t="str">
        <f>TEXT(Table35[[#This Row],[Date]],"YYYY")</f>
        <v>2015</v>
      </c>
      <c r="D615" s="2" t="str">
        <f>TEXT(Table35[[#This Row],[Date]],"MMMM")</f>
        <v>March</v>
      </c>
      <c r="E615" s="2" t="str">
        <f>TEXT(Table35[[#This Row],[Date]],"DDDD")</f>
        <v>Tuesday</v>
      </c>
      <c r="F615" t="s">
        <v>1200</v>
      </c>
      <c r="G615">
        <v>1</v>
      </c>
      <c r="H615" s="3">
        <v>3527.37</v>
      </c>
      <c r="I615" t="s">
        <v>20</v>
      </c>
      <c r="J615" t="str">
        <f>INDEX(Product_Table[Product Name],MATCH(Table35[[#This Row],[ProductID]],Product_Table[ProductID],0))</f>
        <v>Pirum MA-11</v>
      </c>
      <c r="K615" t="str">
        <f>INDEX(Product_Table[Category],MATCH(Table35[[#This Row],[ProductID]],Product_Table[ProductID],0))</f>
        <v>Mix</v>
      </c>
      <c r="L615" t="str">
        <f>INDEX(Product_Table[Segment],MATCH(Table35[[#This Row],[ProductID]],Product_Table[ProductID],0))</f>
        <v>All Season</v>
      </c>
      <c r="M615" s="4">
        <f>INDEX(Product_Table[ManufacturerID],MATCH(Table35[[#This Row],[ProductID]],Product_Table[ProductID],0))</f>
        <v>10</v>
      </c>
      <c r="N615" s="4" t="str">
        <f>INDEX(Manufacturer_Table[Manufacturer Name],MATCH(Table35[[#This Row],[ManufacturerID]],Manufacturer_Table[ManufacturerID],0))</f>
        <v>Pirum</v>
      </c>
      <c r="O615" s="4" t="str">
        <f>INDEX(Location_Table[State],MATCH(Table35[[#This Row],[Zip]],Location_Table[Zip],0))</f>
        <v>Manitoba</v>
      </c>
    </row>
    <row r="616" spans="1:15" x14ac:dyDescent="0.3">
      <c r="A616">
        <v>1228</v>
      </c>
      <c r="B616" s="2">
        <v>42094</v>
      </c>
      <c r="C616" s="2" t="str">
        <f>TEXT(Table35[[#This Row],[Date]],"YYYY")</f>
        <v>2015</v>
      </c>
      <c r="D616" s="2" t="str">
        <f>TEXT(Table35[[#This Row],[Date]],"MMMM")</f>
        <v>March</v>
      </c>
      <c r="E616" s="2" t="str">
        <f>TEXT(Table35[[#This Row],[Date]],"DDDD")</f>
        <v>Tuesday</v>
      </c>
      <c r="F616" t="s">
        <v>1576</v>
      </c>
      <c r="G616">
        <v>1</v>
      </c>
      <c r="H616" s="3">
        <v>1763.37</v>
      </c>
      <c r="I616" t="s">
        <v>20</v>
      </c>
      <c r="J616" t="str">
        <f>INDEX(Product_Table[Product Name],MATCH(Table35[[#This Row],[ProductID]],Product_Table[ProductID],0))</f>
        <v>Pirum UC-30</v>
      </c>
      <c r="K616" t="str">
        <f>INDEX(Product_Table[Category],MATCH(Table35[[#This Row],[ProductID]],Product_Table[ProductID],0))</f>
        <v>Urban</v>
      </c>
      <c r="L616" t="str">
        <f>INDEX(Product_Table[Segment],MATCH(Table35[[#This Row],[ProductID]],Product_Table[ProductID],0))</f>
        <v>Convenience</v>
      </c>
      <c r="M616" s="4">
        <f>INDEX(Product_Table[ManufacturerID],MATCH(Table35[[#This Row],[ProductID]],Product_Table[ProductID],0))</f>
        <v>10</v>
      </c>
      <c r="N616" s="4" t="str">
        <f>INDEX(Manufacturer_Table[Manufacturer Name],MATCH(Table35[[#This Row],[ManufacturerID]],Manufacturer_Table[ManufacturerID],0))</f>
        <v>Pirum</v>
      </c>
      <c r="O616" s="4" t="str">
        <f>INDEX(Location_Table[State],MATCH(Table35[[#This Row],[Zip]],Location_Table[Zip],0))</f>
        <v>British Columbia</v>
      </c>
    </row>
    <row r="617" spans="1:15" x14ac:dyDescent="0.3">
      <c r="A617">
        <v>2045</v>
      </c>
      <c r="B617" s="2">
        <v>42094</v>
      </c>
      <c r="C617" s="2" t="str">
        <f>TEXT(Table35[[#This Row],[Date]],"YYYY")</f>
        <v>2015</v>
      </c>
      <c r="D617" s="2" t="str">
        <f>TEXT(Table35[[#This Row],[Date]],"MMMM")</f>
        <v>March</v>
      </c>
      <c r="E617" s="2" t="str">
        <f>TEXT(Table35[[#This Row],[Date]],"DDDD")</f>
        <v>Tuesday</v>
      </c>
      <c r="F617" t="s">
        <v>1384</v>
      </c>
      <c r="G617">
        <v>1</v>
      </c>
      <c r="H617" s="3">
        <v>6173.37</v>
      </c>
      <c r="I617" t="s">
        <v>20</v>
      </c>
      <c r="J617" t="str">
        <f>INDEX(Product_Table[Product Name],MATCH(Table35[[#This Row],[ProductID]],Product_Table[ProductID],0))</f>
        <v>Currus UE-05</v>
      </c>
      <c r="K617" t="str">
        <f>INDEX(Product_Table[Category],MATCH(Table35[[#This Row],[ProductID]],Product_Table[ProductID],0))</f>
        <v>Urban</v>
      </c>
      <c r="L617" t="str">
        <f>INDEX(Product_Table[Segment],MATCH(Table35[[#This Row],[ProductID]],Product_Table[ProductID],0))</f>
        <v>Extreme</v>
      </c>
      <c r="M617" s="4">
        <f>INDEX(Product_Table[ManufacturerID],MATCH(Table35[[#This Row],[ProductID]],Product_Table[ProductID],0))</f>
        <v>4</v>
      </c>
      <c r="N617" s="4" t="str">
        <f>INDEX(Manufacturer_Table[Manufacturer Name],MATCH(Table35[[#This Row],[ManufacturerID]],Manufacturer_Table[ManufacturerID],0))</f>
        <v>Currus</v>
      </c>
      <c r="O617" s="4" t="str">
        <f>INDEX(Location_Table[State],MATCH(Table35[[#This Row],[Zip]],Location_Table[Zip],0))</f>
        <v>Alberta</v>
      </c>
    </row>
    <row r="618" spans="1:15" x14ac:dyDescent="0.3">
      <c r="A618">
        <v>1085</v>
      </c>
      <c r="B618" s="2">
        <v>42009</v>
      </c>
      <c r="C618" s="2" t="str">
        <f>TEXT(Table35[[#This Row],[Date]],"YYYY")</f>
        <v>2015</v>
      </c>
      <c r="D618" s="2" t="str">
        <f>TEXT(Table35[[#This Row],[Date]],"MMMM")</f>
        <v>January</v>
      </c>
      <c r="E618" s="2" t="str">
        <f>TEXT(Table35[[#This Row],[Date]],"DDDD")</f>
        <v>Monday</v>
      </c>
      <c r="F618" t="s">
        <v>1327</v>
      </c>
      <c r="G618">
        <v>1</v>
      </c>
      <c r="H618" s="3">
        <v>1416.87</v>
      </c>
      <c r="I618" t="s">
        <v>20</v>
      </c>
      <c r="J618" t="str">
        <f>INDEX(Product_Table[Product Name],MATCH(Table35[[#This Row],[ProductID]],Product_Table[ProductID],0))</f>
        <v>Pirum RP-31</v>
      </c>
      <c r="K618" t="str">
        <f>INDEX(Product_Table[Category],MATCH(Table35[[#This Row],[ProductID]],Product_Table[ProductID],0))</f>
        <v>Rural</v>
      </c>
      <c r="L618" t="str">
        <f>INDEX(Product_Table[Segment],MATCH(Table35[[#This Row],[ProductID]],Product_Table[ProductID],0))</f>
        <v>Productivity</v>
      </c>
      <c r="M618" s="4">
        <f>INDEX(Product_Table[ManufacturerID],MATCH(Table35[[#This Row],[ProductID]],Product_Table[ProductID],0))</f>
        <v>10</v>
      </c>
      <c r="N618" s="4" t="str">
        <f>INDEX(Manufacturer_Table[Manufacturer Name],MATCH(Table35[[#This Row],[ManufacturerID]],Manufacturer_Table[ManufacturerID],0))</f>
        <v>Pirum</v>
      </c>
      <c r="O618" s="4" t="str">
        <f>INDEX(Location_Table[State],MATCH(Table35[[#This Row],[Zip]],Location_Table[Zip],0))</f>
        <v>Alberta</v>
      </c>
    </row>
    <row r="619" spans="1:15" x14ac:dyDescent="0.3">
      <c r="A619">
        <v>1049</v>
      </c>
      <c r="B619" s="2">
        <v>42009</v>
      </c>
      <c r="C619" s="2" t="str">
        <f>TEXT(Table35[[#This Row],[Date]],"YYYY")</f>
        <v>2015</v>
      </c>
      <c r="D619" s="2" t="str">
        <f>TEXT(Table35[[#This Row],[Date]],"MMMM")</f>
        <v>January</v>
      </c>
      <c r="E619" s="2" t="str">
        <f>TEXT(Table35[[#This Row],[Date]],"DDDD")</f>
        <v>Monday</v>
      </c>
      <c r="F619" t="s">
        <v>1570</v>
      </c>
      <c r="G619">
        <v>1</v>
      </c>
      <c r="H619" s="3">
        <v>3086.37</v>
      </c>
      <c r="I619" t="s">
        <v>20</v>
      </c>
      <c r="J619" t="str">
        <f>INDEX(Product_Table[Product Name],MATCH(Table35[[#This Row],[ProductID]],Product_Table[ProductID],0))</f>
        <v>Pirum MA-07</v>
      </c>
      <c r="K619" t="str">
        <f>INDEX(Product_Table[Category],MATCH(Table35[[#This Row],[ProductID]],Product_Table[ProductID],0))</f>
        <v>Mix</v>
      </c>
      <c r="L619" t="str">
        <f>INDEX(Product_Table[Segment],MATCH(Table35[[#This Row],[ProductID]],Product_Table[ProductID],0))</f>
        <v>All Season</v>
      </c>
      <c r="M619" s="4">
        <f>INDEX(Product_Table[ManufacturerID],MATCH(Table35[[#This Row],[ProductID]],Product_Table[ProductID],0))</f>
        <v>10</v>
      </c>
      <c r="N619" s="4" t="str">
        <f>INDEX(Manufacturer_Table[Manufacturer Name],MATCH(Table35[[#This Row],[ManufacturerID]],Manufacturer_Table[ManufacturerID],0))</f>
        <v>Pirum</v>
      </c>
      <c r="O619" s="4" t="str">
        <f>INDEX(Location_Table[State],MATCH(Table35[[#This Row],[Zip]],Location_Table[Zip],0))</f>
        <v>British Columbia</v>
      </c>
    </row>
    <row r="620" spans="1:15" x14ac:dyDescent="0.3">
      <c r="A620">
        <v>2396</v>
      </c>
      <c r="B620" s="2">
        <v>42009</v>
      </c>
      <c r="C620" s="2" t="str">
        <f>TEXT(Table35[[#This Row],[Date]],"YYYY")</f>
        <v>2015</v>
      </c>
      <c r="D620" s="2" t="str">
        <f>TEXT(Table35[[#This Row],[Date]],"MMMM")</f>
        <v>January</v>
      </c>
      <c r="E620" s="2" t="str">
        <f>TEXT(Table35[[#This Row],[Date]],"DDDD")</f>
        <v>Monday</v>
      </c>
      <c r="F620" t="s">
        <v>1559</v>
      </c>
      <c r="G620">
        <v>1</v>
      </c>
      <c r="H620" s="3">
        <v>1385.37</v>
      </c>
      <c r="I620" t="s">
        <v>20</v>
      </c>
      <c r="J620" t="str">
        <f>INDEX(Product_Table[Product Name],MATCH(Table35[[#This Row],[ProductID]],Product_Table[ProductID],0))</f>
        <v>Aliqui YY-05</v>
      </c>
      <c r="K620" t="str">
        <f>INDEX(Product_Table[Category],MATCH(Table35[[#This Row],[ProductID]],Product_Table[ProductID],0))</f>
        <v>Youth</v>
      </c>
      <c r="L620" t="str">
        <f>INDEX(Product_Table[Segment],MATCH(Table35[[#This Row],[ProductID]],Product_Table[ProductID],0))</f>
        <v>Youth</v>
      </c>
      <c r="M620" s="4">
        <f>INDEX(Product_Table[ManufacturerID],MATCH(Table35[[#This Row],[ProductID]],Product_Table[ProductID],0))</f>
        <v>2</v>
      </c>
      <c r="N620" s="4" t="str">
        <f>INDEX(Manufacturer_Table[Manufacturer Name],MATCH(Table35[[#This Row],[ManufacturerID]],Manufacturer_Table[ManufacturerID],0))</f>
        <v>Aliqui</v>
      </c>
      <c r="O620" s="4" t="str">
        <f>INDEX(Location_Table[State],MATCH(Table35[[#This Row],[Zip]],Location_Table[Zip],0))</f>
        <v>British Columbia</v>
      </c>
    </row>
    <row r="621" spans="1:15" x14ac:dyDescent="0.3">
      <c r="A621">
        <v>585</v>
      </c>
      <c r="B621" s="2">
        <v>42010</v>
      </c>
      <c r="C621" s="2" t="str">
        <f>TEXT(Table35[[#This Row],[Date]],"YYYY")</f>
        <v>2015</v>
      </c>
      <c r="D621" s="2" t="str">
        <f>TEXT(Table35[[#This Row],[Date]],"MMMM")</f>
        <v>January</v>
      </c>
      <c r="E621" s="2" t="str">
        <f>TEXT(Table35[[#This Row],[Date]],"DDDD")</f>
        <v>Tuesday</v>
      </c>
      <c r="F621" t="s">
        <v>1569</v>
      </c>
      <c r="G621">
        <v>1</v>
      </c>
      <c r="H621" s="3">
        <v>5039.37</v>
      </c>
      <c r="I621" t="s">
        <v>20</v>
      </c>
      <c r="J621" t="str">
        <f>INDEX(Product_Table[Product Name],MATCH(Table35[[#This Row],[ProductID]],Product_Table[ProductID],0))</f>
        <v>Maximus UC-50</v>
      </c>
      <c r="K621" t="str">
        <f>INDEX(Product_Table[Category],MATCH(Table35[[#This Row],[ProductID]],Product_Table[ProductID],0))</f>
        <v>Urban</v>
      </c>
      <c r="L621" t="str">
        <f>INDEX(Product_Table[Segment],MATCH(Table35[[#This Row],[ProductID]],Product_Table[ProductID],0))</f>
        <v>Convenience</v>
      </c>
      <c r="M621" s="4">
        <f>INDEX(Product_Table[ManufacturerID],MATCH(Table35[[#This Row],[ProductID]],Product_Table[ProductID],0))</f>
        <v>7</v>
      </c>
      <c r="N621" s="4" t="str">
        <f>INDEX(Manufacturer_Table[Manufacturer Name],MATCH(Table35[[#This Row],[ManufacturerID]],Manufacturer_Table[ManufacturerID],0))</f>
        <v>VanArsdel</v>
      </c>
      <c r="O621" s="4" t="str">
        <f>INDEX(Location_Table[State],MATCH(Table35[[#This Row],[Zip]],Location_Table[Zip],0))</f>
        <v>British Columbia</v>
      </c>
    </row>
    <row r="622" spans="1:15" x14ac:dyDescent="0.3">
      <c r="A622">
        <v>433</v>
      </c>
      <c r="B622" s="2">
        <v>42058</v>
      </c>
      <c r="C622" s="2" t="str">
        <f>TEXT(Table35[[#This Row],[Date]],"YYYY")</f>
        <v>2015</v>
      </c>
      <c r="D622" s="2" t="str">
        <f>TEXT(Table35[[#This Row],[Date]],"MMMM")</f>
        <v>February</v>
      </c>
      <c r="E622" s="2" t="str">
        <f>TEXT(Table35[[#This Row],[Date]],"DDDD")</f>
        <v>Monday</v>
      </c>
      <c r="F622" t="s">
        <v>1400</v>
      </c>
      <c r="G622">
        <v>1</v>
      </c>
      <c r="H622" s="3">
        <v>11969.37</v>
      </c>
      <c r="I622" t="s">
        <v>20</v>
      </c>
      <c r="J622" t="str">
        <f>INDEX(Product_Table[Product Name],MATCH(Table35[[#This Row],[ProductID]],Product_Table[ProductID],0))</f>
        <v>Maximus UM-38</v>
      </c>
      <c r="K622" t="str">
        <f>INDEX(Product_Table[Category],MATCH(Table35[[#This Row],[ProductID]],Product_Table[ProductID],0))</f>
        <v>Urban</v>
      </c>
      <c r="L622" t="str">
        <f>INDEX(Product_Table[Segment],MATCH(Table35[[#This Row],[ProductID]],Product_Table[ProductID],0))</f>
        <v>Moderation</v>
      </c>
      <c r="M622" s="4">
        <f>INDEX(Product_Table[ManufacturerID],MATCH(Table35[[#This Row],[ProductID]],Product_Table[ProductID],0))</f>
        <v>7</v>
      </c>
      <c r="N622" s="4" t="str">
        <f>INDEX(Manufacturer_Table[Manufacturer Name],MATCH(Table35[[#This Row],[ManufacturerID]],Manufacturer_Table[ManufacturerID],0))</f>
        <v>VanArsdel</v>
      </c>
      <c r="O622" s="4" t="str">
        <f>INDEX(Location_Table[State],MATCH(Table35[[#This Row],[Zip]],Location_Table[Zip],0))</f>
        <v>Alberta</v>
      </c>
    </row>
    <row r="623" spans="1:15" x14ac:dyDescent="0.3">
      <c r="A623">
        <v>407</v>
      </c>
      <c r="B623" s="2">
        <v>42058</v>
      </c>
      <c r="C623" s="2" t="str">
        <f>TEXT(Table35[[#This Row],[Date]],"YYYY")</f>
        <v>2015</v>
      </c>
      <c r="D623" s="2" t="str">
        <f>TEXT(Table35[[#This Row],[Date]],"MMMM")</f>
        <v>February</v>
      </c>
      <c r="E623" s="2" t="str">
        <f>TEXT(Table35[[#This Row],[Date]],"DDDD")</f>
        <v>Monday</v>
      </c>
      <c r="F623" t="s">
        <v>1330</v>
      </c>
      <c r="G623">
        <v>1</v>
      </c>
      <c r="H623" s="3">
        <v>20505.87</v>
      </c>
      <c r="I623" t="s">
        <v>20</v>
      </c>
      <c r="J623" t="str">
        <f>INDEX(Product_Table[Product Name],MATCH(Table35[[#This Row],[ProductID]],Product_Table[ProductID],0))</f>
        <v>Maximus UM-12</v>
      </c>
      <c r="K623" t="str">
        <f>INDEX(Product_Table[Category],MATCH(Table35[[#This Row],[ProductID]],Product_Table[ProductID],0))</f>
        <v>Urban</v>
      </c>
      <c r="L623" t="str">
        <f>INDEX(Product_Table[Segment],MATCH(Table35[[#This Row],[ProductID]],Product_Table[ProductID],0))</f>
        <v>Moderation</v>
      </c>
      <c r="M623" s="4">
        <f>INDEX(Product_Table[ManufacturerID],MATCH(Table35[[#This Row],[ProductID]],Product_Table[ProductID],0))</f>
        <v>7</v>
      </c>
      <c r="N623" s="4" t="str">
        <f>INDEX(Manufacturer_Table[Manufacturer Name],MATCH(Table35[[#This Row],[ManufacturerID]],Manufacturer_Table[ManufacturerID],0))</f>
        <v>VanArsdel</v>
      </c>
      <c r="O623" s="4" t="str">
        <f>INDEX(Location_Table[State],MATCH(Table35[[#This Row],[Zip]],Location_Table[Zip],0))</f>
        <v>Alberta</v>
      </c>
    </row>
    <row r="624" spans="1:15" x14ac:dyDescent="0.3">
      <c r="A624">
        <v>2396</v>
      </c>
      <c r="B624" s="2">
        <v>42058</v>
      </c>
      <c r="C624" s="2" t="str">
        <f>TEXT(Table35[[#This Row],[Date]],"YYYY")</f>
        <v>2015</v>
      </c>
      <c r="D624" s="2" t="str">
        <f>TEXT(Table35[[#This Row],[Date]],"MMMM")</f>
        <v>February</v>
      </c>
      <c r="E624" s="2" t="str">
        <f>TEXT(Table35[[#This Row],[Date]],"DDDD")</f>
        <v>Monday</v>
      </c>
      <c r="F624" t="s">
        <v>1602</v>
      </c>
      <c r="G624">
        <v>1</v>
      </c>
      <c r="H624" s="3">
        <v>1385.37</v>
      </c>
      <c r="I624" t="s">
        <v>20</v>
      </c>
      <c r="J624" t="str">
        <f>INDEX(Product_Table[Product Name],MATCH(Table35[[#This Row],[ProductID]],Product_Table[ProductID],0))</f>
        <v>Aliqui YY-05</v>
      </c>
      <c r="K624" t="str">
        <f>INDEX(Product_Table[Category],MATCH(Table35[[#This Row],[ProductID]],Product_Table[ProductID],0))</f>
        <v>Youth</v>
      </c>
      <c r="L624" t="str">
        <f>INDEX(Product_Table[Segment],MATCH(Table35[[#This Row],[ProductID]],Product_Table[ProductID],0))</f>
        <v>Youth</v>
      </c>
      <c r="M624" s="4">
        <f>INDEX(Product_Table[ManufacturerID],MATCH(Table35[[#This Row],[ProductID]],Product_Table[ProductID],0))</f>
        <v>2</v>
      </c>
      <c r="N624" s="4" t="str">
        <f>INDEX(Manufacturer_Table[Manufacturer Name],MATCH(Table35[[#This Row],[ManufacturerID]],Manufacturer_Table[ManufacturerID],0))</f>
        <v>Aliqui</v>
      </c>
      <c r="O624" s="4" t="str">
        <f>INDEX(Location_Table[State],MATCH(Table35[[#This Row],[Zip]],Location_Table[Zip],0))</f>
        <v>British Columbia</v>
      </c>
    </row>
    <row r="625" spans="1:15" x14ac:dyDescent="0.3">
      <c r="A625">
        <v>676</v>
      </c>
      <c r="B625" s="2">
        <v>42058</v>
      </c>
      <c r="C625" s="2" t="str">
        <f>TEXT(Table35[[#This Row],[Date]],"YYYY")</f>
        <v>2015</v>
      </c>
      <c r="D625" s="2" t="str">
        <f>TEXT(Table35[[#This Row],[Date]],"MMMM")</f>
        <v>February</v>
      </c>
      <c r="E625" s="2" t="str">
        <f>TEXT(Table35[[#This Row],[Date]],"DDDD")</f>
        <v>Monday</v>
      </c>
      <c r="F625" t="s">
        <v>1330</v>
      </c>
      <c r="G625">
        <v>1</v>
      </c>
      <c r="H625" s="3">
        <v>9134.3700000000008</v>
      </c>
      <c r="I625" t="s">
        <v>20</v>
      </c>
      <c r="J625" t="str">
        <f>INDEX(Product_Table[Product Name],MATCH(Table35[[#This Row],[ProductID]],Product_Table[ProductID],0))</f>
        <v>Maximus UC-41</v>
      </c>
      <c r="K625" t="str">
        <f>INDEX(Product_Table[Category],MATCH(Table35[[#This Row],[ProductID]],Product_Table[ProductID],0))</f>
        <v>Urban</v>
      </c>
      <c r="L625" t="str">
        <f>INDEX(Product_Table[Segment],MATCH(Table35[[#This Row],[ProductID]],Product_Table[ProductID],0))</f>
        <v>Convenience</v>
      </c>
      <c r="M625" s="4">
        <f>INDEX(Product_Table[ManufacturerID],MATCH(Table35[[#This Row],[ProductID]],Product_Table[ProductID],0))</f>
        <v>7</v>
      </c>
      <c r="N625" s="4" t="str">
        <f>INDEX(Manufacturer_Table[Manufacturer Name],MATCH(Table35[[#This Row],[ManufacturerID]],Manufacturer_Table[ManufacturerID],0))</f>
        <v>VanArsdel</v>
      </c>
      <c r="O625" s="4" t="str">
        <f>INDEX(Location_Table[State],MATCH(Table35[[#This Row],[Zip]],Location_Table[Zip],0))</f>
        <v>Alberta</v>
      </c>
    </row>
    <row r="626" spans="1:15" x14ac:dyDescent="0.3">
      <c r="A626">
        <v>438</v>
      </c>
      <c r="B626" s="2">
        <v>42058</v>
      </c>
      <c r="C626" s="2" t="str">
        <f>TEXT(Table35[[#This Row],[Date]],"YYYY")</f>
        <v>2015</v>
      </c>
      <c r="D626" s="2" t="str">
        <f>TEXT(Table35[[#This Row],[Date]],"MMMM")</f>
        <v>February</v>
      </c>
      <c r="E626" s="2" t="str">
        <f>TEXT(Table35[[#This Row],[Date]],"DDDD")</f>
        <v>Monday</v>
      </c>
      <c r="F626" t="s">
        <v>1330</v>
      </c>
      <c r="G626">
        <v>1</v>
      </c>
      <c r="H626" s="3">
        <v>11969.37</v>
      </c>
      <c r="I626" t="s">
        <v>20</v>
      </c>
      <c r="J626" t="str">
        <f>INDEX(Product_Table[Product Name],MATCH(Table35[[#This Row],[ProductID]],Product_Table[ProductID],0))</f>
        <v>Maximus UM-43</v>
      </c>
      <c r="K626" t="str">
        <f>INDEX(Product_Table[Category],MATCH(Table35[[#This Row],[ProductID]],Product_Table[ProductID],0))</f>
        <v>Urban</v>
      </c>
      <c r="L626" t="str">
        <f>INDEX(Product_Table[Segment],MATCH(Table35[[#This Row],[ProductID]],Product_Table[ProductID],0))</f>
        <v>Moderation</v>
      </c>
      <c r="M626" s="4">
        <f>INDEX(Product_Table[ManufacturerID],MATCH(Table35[[#This Row],[ProductID]],Product_Table[ProductID],0))</f>
        <v>7</v>
      </c>
      <c r="N626" s="4" t="str">
        <f>INDEX(Manufacturer_Table[Manufacturer Name],MATCH(Table35[[#This Row],[ManufacturerID]],Manufacturer_Table[ManufacturerID],0))</f>
        <v>VanArsdel</v>
      </c>
      <c r="O626" s="4" t="str">
        <f>INDEX(Location_Table[State],MATCH(Table35[[#This Row],[Zip]],Location_Table[Zip],0))</f>
        <v>Alberta</v>
      </c>
    </row>
    <row r="627" spans="1:15" x14ac:dyDescent="0.3">
      <c r="A627">
        <v>615</v>
      </c>
      <c r="B627" s="2">
        <v>42069</v>
      </c>
      <c r="C627" s="2" t="str">
        <f>TEXT(Table35[[#This Row],[Date]],"YYYY")</f>
        <v>2015</v>
      </c>
      <c r="D627" s="2" t="str">
        <f>TEXT(Table35[[#This Row],[Date]],"MMMM")</f>
        <v>March</v>
      </c>
      <c r="E627" s="2" t="str">
        <f>TEXT(Table35[[#This Row],[Date]],"DDDD")</f>
        <v>Friday</v>
      </c>
      <c r="F627" t="s">
        <v>1400</v>
      </c>
      <c r="G627">
        <v>1</v>
      </c>
      <c r="H627" s="3">
        <v>8189.37</v>
      </c>
      <c r="I627" t="s">
        <v>20</v>
      </c>
      <c r="J627" t="str">
        <f>INDEX(Product_Table[Product Name],MATCH(Table35[[#This Row],[ProductID]],Product_Table[ProductID],0))</f>
        <v>Maximus UC-80</v>
      </c>
      <c r="K627" t="str">
        <f>INDEX(Product_Table[Category],MATCH(Table35[[#This Row],[ProductID]],Product_Table[ProductID],0))</f>
        <v>Urban</v>
      </c>
      <c r="L627" t="str">
        <f>INDEX(Product_Table[Segment],MATCH(Table35[[#This Row],[ProductID]],Product_Table[ProductID],0))</f>
        <v>Convenience</v>
      </c>
      <c r="M627" s="4">
        <f>INDEX(Product_Table[ManufacturerID],MATCH(Table35[[#This Row],[ProductID]],Product_Table[ProductID],0))</f>
        <v>7</v>
      </c>
      <c r="N627" s="4" t="str">
        <f>INDEX(Manufacturer_Table[Manufacturer Name],MATCH(Table35[[#This Row],[ManufacturerID]],Manufacturer_Table[ManufacturerID],0))</f>
        <v>VanArsdel</v>
      </c>
      <c r="O627" s="4" t="str">
        <f>INDEX(Location_Table[State],MATCH(Table35[[#This Row],[Zip]],Location_Table[Zip],0))</f>
        <v>Alberta</v>
      </c>
    </row>
    <row r="628" spans="1:15" x14ac:dyDescent="0.3">
      <c r="A628">
        <v>516</v>
      </c>
      <c r="B628" s="2">
        <v>42070</v>
      </c>
      <c r="C628" s="2" t="str">
        <f>TEXT(Table35[[#This Row],[Date]],"YYYY")</f>
        <v>2015</v>
      </c>
      <c r="D628" s="2" t="str">
        <f>TEXT(Table35[[#This Row],[Date]],"MMMM")</f>
        <v>March</v>
      </c>
      <c r="E628" s="2" t="str">
        <f>TEXT(Table35[[#This Row],[Date]],"DDDD")</f>
        <v>Saturday</v>
      </c>
      <c r="F628" t="s">
        <v>1330</v>
      </c>
      <c r="G628">
        <v>1</v>
      </c>
      <c r="H628" s="3">
        <v>6296.85</v>
      </c>
      <c r="I628" t="s">
        <v>20</v>
      </c>
      <c r="J628" t="str">
        <f>INDEX(Product_Table[Product Name],MATCH(Table35[[#This Row],[ProductID]],Product_Table[ProductID],0))</f>
        <v>Maximus UE-04</v>
      </c>
      <c r="K628" t="str">
        <f>INDEX(Product_Table[Category],MATCH(Table35[[#This Row],[ProductID]],Product_Table[ProductID],0))</f>
        <v>Urban</v>
      </c>
      <c r="L628" t="str">
        <f>INDEX(Product_Table[Segment],MATCH(Table35[[#This Row],[ProductID]],Product_Table[ProductID],0))</f>
        <v>Extreme</v>
      </c>
      <c r="M628" s="4">
        <f>INDEX(Product_Table[ManufacturerID],MATCH(Table35[[#This Row],[ProductID]],Product_Table[ProductID],0))</f>
        <v>7</v>
      </c>
      <c r="N628" s="4" t="str">
        <f>INDEX(Manufacturer_Table[Manufacturer Name],MATCH(Table35[[#This Row],[ManufacturerID]],Manufacturer_Table[ManufacturerID],0))</f>
        <v>VanArsdel</v>
      </c>
      <c r="O628" s="4" t="str">
        <f>INDEX(Location_Table[State],MATCH(Table35[[#This Row],[Zip]],Location_Table[Zip],0))</f>
        <v>Alberta</v>
      </c>
    </row>
    <row r="629" spans="1:15" x14ac:dyDescent="0.3">
      <c r="A629">
        <v>690</v>
      </c>
      <c r="B629" s="2">
        <v>42070</v>
      </c>
      <c r="C629" s="2" t="str">
        <f>TEXT(Table35[[#This Row],[Date]],"YYYY")</f>
        <v>2015</v>
      </c>
      <c r="D629" s="2" t="str">
        <f>TEXT(Table35[[#This Row],[Date]],"MMMM")</f>
        <v>March</v>
      </c>
      <c r="E629" s="2" t="str">
        <f>TEXT(Table35[[#This Row],[Date]],"DDDD")</f>
        <v>Saturday</v>
      </c>
      <c r="F629" t="s">
        <v>1330</v>
      </c>
      <c r="G629">
        <v>1</v>
      </c>
      <c r="H629" s="3">
        <v>4409.37</v>
      </c>
      <c r="I629" t="s">
        <v>20</v>
      </c>
      <c r="J629" t="str">
        <f>INDEX(Product_Table[Product Name],MATCH(Table35[[#This Row],[ProductID]],Product_Table[ProductID],0))</f>
        <v>Maximus UC-55</v>
      </c>
      <c r="K629" t="str">
        <f>INDEX(Product_Table[Category],MATCH(Table35[[#This Row],[ProductID]],Product_Table[ProductID],0))</f>
        <v>Urban</v>
      </c>
      <c r="L629" t="str">
        <f>INDEX(Product_Table[Segment],MATCH(Table35[[#This Row],[ProductID]],Product_Table[ProductID],0))</f>
        <v>Convenience</v>
      </c>
      <c r="M629" s="4">
        <f>INDEX(Product_Table[ManufacturerID],MATCH(Table35[[#This Row],[ProductID]],Product_Table[ProductID],0))</f>
        <v>7</v>
      </c>
      <c r="N629" s="4" t="str">
        <f>INDEX(Manufacturer_Table[Manufacturer Name],MATCH(Table35[[#This Row],[ManufacturerID]],Manufacturer_Table[ManufacturerID],0))</f>
        <v>VanArsdel</v>
      </c>
      <c r="O629" s="4" t="str">
        <f>INDEX(Location_Table[State],MATCH(Table35[[#This Row],[Zip]],Location_Table[Zip],0))</f>
        <v>Alberta</v>
      </c>
    </row>
    <row r="630" spans="1:15" x14ac:dyDescent="0.3">
      <c r="A630">
        <v>549</v>
      </c>
      <c r="B630" s="2">
        <v>42094</v>
      </c>
      <c r="C630" s="2" t="str">
        <f>TEXT(Table35[[#This Row],[Date]],"YYYY")</f>
        <v>2015</v>
      </c>
      <c r="D630" s="2" t="str">
        <f>TEXT(Table35[[#This Row],[Date]],"MMMM")</f>
        <v>March</v>
      </c>
      <c r="E630" s="2" t="str">
        <f>TEXT(Table35[[#This Row],[Date]],"DDDD")</f>
        <v>Tuesday</v>
      </c>
      <c r="F630" t="s">
        <v>1400</v>
      </c>
      <c r="G630">
        <v>1</v>
      </c>
      <c r="H630" s="3">
        <v>6614.37</v>
      </c>
      <c r="I630" t="s">
        <v>20</v>
      </c>
      <c r="J630" t="str">
        <f>INDEX(Product_Table[Product Name],MATCH(Table35[[#This Row],[ProductID]],Product_Table[ProductID],0))</f>
        <v>Maximus UC-14</v>
      </c>
      <c r="K630" t="str">
        <f>INDEX(Product_Table[Category],MATCH(Table35[[#This Row],[ProductID]],Product_Table[ProductID],0))</f>
        <v>Urban</v>
      </c>
      <c r="L630" t="str">
        <f>INDEX(Product_Table[Segment],MATCH(Table35[[#This Row],[ProductID]],Product_Table[ProductID],0))</f>
        <v>Convenience</v>
      </c>
      <c r="M630" s="4">
        <f>INDEX(Product_Table[ManufacturerID],MATCH(Table35[[#This Row],[ProductID]],Product_Table[ProductID],0))</f>
        <v>7</v>
      </c>
      <c r="N630" s="4" t="str">
        <f>INDEX(Manufacturer_Table[Manufacturer Name],MATCH(Table35[[#This Row],[ManufacturerID]],Manufacturer_Table[ManufacturerID],0))</f>
        <v>VanArsdel</v>
      </c>
      <c r="O630" s="4" t="str">
        <f>INDEX(Location_Table[State],MATCH(Table35[[#This Row],[Zip]],Location_Table[Zip],0))</f>
        <v>Alberta</v>
      </c>
    </row>
    <row r="631" spans="1:15" x14ac:dyDescent="0.3">
      <c r="A631">
        <v>1142</v>
      </c>
      <c r="B631" s="2">
        <v>42094</v>
      </c>
      <c r="C631" s="2" t="str">
        <f>TEXT(Table35[[#This Row],[Date]],"YYYY")</f>
        <v>2015</v>
      </c>
      <c r="D631" s="2" t="str">
        <f>TEXT(Table35[[#This Row],[Date]],"MMMM")</f>
        <v>March</v>
      </c>
      <c r="E631" s="2" t="str">
        <f>TEXT(Table35[[#This Row],[Date]],"DDDD")</f>
        <v>Tuesday</v>
      </c>
      <c r="F631" t="s">
        <v>1350</v>
      </c>
      <c r="G631">
        <v>1</v>
      </c>
      <c r="H631" s="3">
        <v>8441.3700000000008</v>
      </c>
      <c r="I631" t="s">
        <v>20</v>
      </c>
      <c r="J631" t="str">
        <f>INDEX(Product_Table[Product Name],MATCH(Table35[[#This Row],[ProductID]],Product_Table[ProductID],0))</f>
        <v>Pirum UM-19</v>
      </c>
      <c r="K631" t="str">
        <f>INDEX(Product_Table[Category],MATCH(Table35[[#This Row],[ProductID]],Product_Table[ProductID],0))</f>
        <v>Urban</v>
      </c>
      <c r="L631" t="str">
        <f>INDEX(Product_Table[Segment],MATCH(Table35[[#This Row],[ProductID]],Product_Table[ProductID],0))</f>
        <v>Moderation</v>
      </c>
      <c r="M631" s="4">
        <f>INDEX(Product_Table[ManufacturerID],MATCH(Table35[[#This Row],[ProductID]],Product_Table[ProductID],0))</f>
        <v>10</v>
      </c>
      <c r="N631" s="4" t="str">
        <f>INDEX(Manufacturer_Table[Manufacturer Name],MATCH(Table35[[#This Row],[ManufacturerID]],Manufacturer_Table[ManufacturerID],0))</f>
        <v>Pirum</v>
      </c>
      <c r="O631" s="4" t="str">
        <f>INDEX(Location_Table[State],MATCH(Table35[[#This Row],[Zip]],Location_Table[Zip],0))</f>
        <v>Alberta</v>
      </c>
    </row>
    <row r="632" spans="1:15" x14ac:dyDescent="0.3">
      <c r="A632">
        <v>690</v>
      </c>
      <c r="B632" s="2">
        <v>42094</v>
      </c>
      <c r="C632" s="2" t="str">
        <f>TEXT(Table35[[#This Row],[Date]],"YYYY")</f>
        <v>2015</v>
      </c>
      <c r="D632" s="2" t="str">
        <f>TEXT(Table35[[#This Row],[Date]],"MMMM")</f>
        <v>March</v>
      </c>
      <c r="E632" s="2" t="str">
        <f>TEXT(Table35[[#This Row],[Date]],"DDDD")</f>
        <v>Tuesday</v>
      </c>
      <c r="F632" t="s">
        <v>1382</v>
      </c>
      <c r="G632">
        <v>1</v>
      </c>
      <c r="H632" s="3">
        <v>4409.37</v>
      </c>
      <c r="I632" t="s">
        <v>20</v>
      </c>
      <c r="J632" t="str">
        <f>INDEX(Product_Table[Product Name],MATCH(Table35[[#This Row],[ProductID]],Product_Table[ProductID],0))</f>
        <v>Maximus UC-55</v>
      </c>
      <c r="K632" t="str">
        <f>INDEX(Product_Table[Category],MATCH(Table35[[#This Row],[ProductID]],Product_Table[ProductID],0))</f>
        <v>Urban</v>
      </c>
      <c r="L632" t="str">
        <f>INDEX(Product_Table[Segment],MATCH(Table35[[#This Row],[ProductID]],Product_Table[ProductID],0))</f>
        <v>Convenience</v>
      </c>
      <c r="M632" s="4">
        <f>INDEX(Product_Table[ManufacturerID],MATCH(Table35[[#This Row],[ProductID]],Product_Table[ProductID],0))</f>
        <v>7</v>
      </c>
      <c r="N632" s="4" t="str">
        <f>INDEX(Manufacturer_Table[Manufacturer Name],MATCH(Table35[[#This Row],[ManufacturerID]],Manufacturer_Table[ManufacturerID],0))</f>
        <v>VanArsdel</v>
      </c>
      <c r="O632" s="4" t="str">
        <f>INDEX(Location_Table[State],MATCH(Table35[[#This Row],[Zip]],Location_Table[Zip],0))</f>
        <v>Alberta</v>
      </c>
    </row>
    <row r="633" spans="1:15" x14ac:dyDescent="0.3">
      <c r="A633">
        <v>568</v>
      </c>
      <c r="B633" s="2">
        <v>42104</v>
      </c>
      <c r="C633" s="2" t="str">
        <f>TEXT(Table35[[#This Row],[Date]],"YYYY")</f>
        <v>2015</v>
      </c>
      <c r="D633" s="2" t="str">
        <f>TEXT(Table35[[#This Row],[Date]],"MMMM")</f>
        <v>April</v>
      </c>
      <c r="E633" s="2" t="str">
        <f>TEXT(Table35[[#This Row],[Date]],"DDDD")</f>
        <v>Friday</v>
      </c>
      <c r="F633" t="s">
        <v>1334</v>
      </c>
      <c r="G633">
        <v>1</v>
      </c>
      <c r="H633" s="3">
        <v>10546.2</v>
      </c>
      <c r="I633" t="s">
        <v>20</v>
      </c>
      <c r="J633" t="str">
        <f>INDEX(Product_Table[Product Name],MATCH(Table35[[#This Row],[ProductID]],Product_Table[ProductID],0))</f>
        <v>Maximus UC-33</v>
      </c>
      <c r="K633" t="str">
        <f>INDEX(Product_Table[Category],MATCH(Table35[[#This Row],[ProductID]],Product_Table[ProductID],0))</f>
        <v>Urban</v>
      </c>
      <c r="L633" t="str">
        <f>INDEX(Product_Table[Segment],MATCH(Table35[[#This Row],[ProductID]],Product_Table[ProductID],0))</f>
        <v>Convenience</v>
      </c>
      <c r="M633" s="4">
        <f>INDEX(Product_Table[ManufacturerID],MATCH(Table35[[#This Row],[ProductID]],Product_Table[ProductID],0))</f>
        <v>7</v>
      </c>
      <c r="N633" s="4" t="str">
        <f>INDEX(Manufacturer_Table[Manufacturer Name],MATCH(Table35[[#This Row],[ManufacturerID]],Manufacturer_Table[ManufacturerID],0))</f>
        <v>VanArsdel</v>
      </c>
      <c r="O633" s="4" t="str">
        <f>INDEX(Location_Table[State],MATCH(Table35[[#This Row],[Zip]],Location_Table[Zip],0))</f>
        <v>Alberta</v>
      </c>
    </row>
    <row r="634" spans="1:15" x14ac:dyDescent="0.3">
      <c r="A634">
        <v>548</v>
      </c>
      <c r="B634" s="2">
        <v>42104</v>
      </c>
      <c r="C634" s="2" t="str">
        <f>TEXT(Table35[[#This Row],[Date]],"YYYY")</f>
        <v>2015</v>
      </c>
      <c r="D634" s="2" t="str">
        <f>TEXT(Table35[[#This Row],[Date]],"MMMM")</f>
        <v>April</v>
      </c>
      <c r="E634" s="2" t="str">
        <f>TEXT(Table35[[#This Row],[Date]],"DDDD")</f>
        <v>Friday</v>
      </c>
      <c r="F634" t="s">
        <v>1327</v>
      </c>
      <c r="G634">
        <v>1</v>
      </c>
      <c r="H634" s="3">
        <v>6236.37</v>
      </c>
      <c r="I634" t="s">
        <v>20</v>
      </c>
      <c r="J634" t="str">
        <f>INDEX(Product_Table[Product Name],MATCH(Table35[[#This Row],[ProductID]],Product_Table[ProductID],0))</f>
        <v>Maximus UC-13</v>
      </c>
      <c r="K634" t="str">
        <f>INDEX(Product_Table[Category],MATCH(Table35[[#This Row],[ProductID]],Product_Table[ProductID],0))</f>
        <v>Urban</v>
      </c>
      <c r="L634" t="str">
        <f>INDEX(Product_Table[Segment],MATCH(Table35[[#This Row],[ProductID]],Product_Table[ProductID],0))</f>
        <v>Convenience</v>
      </c>
      <c r="M634" s="4">
        <f>INDEX(Product_Table[ManufacturerID],MATCH(Table35[[#This Row],[ProductID]],Product_Table[ProductID],0))</f>
        <v>7</v>
      </c>
      <c r="N634" s="4" t="str">
        <f>INDEX(Manufacturer_Table[Manufacturer Name],MATCH(Table35[[#This Row],[ManufacturerID]],Manufacturer_Table[ManufacturerID],0))</f>
        <v>VanArsdel</v>
      </c>
      <c r="O634" s="4" t="str">
        <f>INDEX(Location_Table[State],MATCH(Table35[[#This Row],[Zip]],Location_Table[Zip],0))</f>
        <v>Alberta</v>
      </c>
    </row>
    <row r="635" spans="1:15" x14ac:dyDescent="0.3">
      <c r="A635">
        <v>927</v>
      </c>
      <c r="B635" s="2">
        <v>42104</v>
      </c>
      <c r="C635" s="2" t="str">
        <f>TEXT(Table35[[#This Row],[Date]],"YYYY")</f>
        <v>2015</v>
      </c>
      <c r="D635" s="2" t="str">
        <f>TEXT(Table35[[#This Row],[Date]],"MMMM")</f>
        <v>April</v>
      </c>
      <c r="E635" s="2" t="str">
        <f>TEXT(Table35[[#This Row],[Date]],"DDDD")</f>
        <v>Friday</v>
      </c>
      <c r="F635" t="s">
        <v>1382</v>
      </c>
      <c r="G635">
        <v>1</v>
      </c>
      <c r="H635" s="3">
        <v>6173.37</v>
      </c>
      <c r="I635" t="s">
        <v>20</v>
      </c>
      <c r="J635" t="str">
        <f>INDEX(Product_Table[Product Name],MATCH(Table35[[#This Row],[ProductID]],Product_Table[ProductID],0))</f>
        <v>Natura UE-36</v>
      </c>
      <c r="K635" t="str">
        <f>INDEX(Product_Table[Category],MATCH(Table35[[#This Row],[ProductID]],Product_Table[ProductID],0))</f>
        <v>Urban</v>
      </c>
      <c r="L635" t="str">
        <f>INDEX(Product_Table[Segment],MATCH(Table35[[#This Row],[ProductID]],Product_Table[ProductID],0))</f>
        <v>Extreme</v>
      </c>
      <c r="M635" s="4">
        <f>INDEX(Product_Table[ManufacturerID],MATCH(Table35[[#This Row],[ProductID]],Product_Table[ProductID],0))</f>
        <v>8</v>
      </c>
      <c r="N635" s="4" t="str">
        <f>INDEX(Manufacturer_Table[Manufacturer Name],MATCH(Table35[[#This Row],[ManufacturerID]],Manufacturer_Table[ManufacturerID],0))</f>
        <v>Natura</v>
      </c>
      <c r="O635" s="4" t="str">
        <f>INDEX(Location_Table[State],MATCH(Table35[[#This Row],[Zip]],Location_Table[Zip],0))</f>
        <v>Alberta</v>
      </c>
    </row>
    <row r="636" spans="1:15" x14ac:dyDescent="0.3">
      <c r="A636">
        <v>438</v>
      </c>
      <c r="B636" s="2">
        <v>42105</v>
      </c>
      <c r="C636" s="2" t="str">
        <f>TEXT(Table35[[#This Row],[Date]],"YYYY")</f>
        <v>2015</v>
      </c>
      <c r="D636" s="2" t="str">
        <f>TEXT(Table35[[#This Row],[Date]],"MMMM")</f>
        <v>April</v>
      </c>
      <c r="E636" s="2" t="str">
        <f>TEXT(Table35[[#This Row],[Date]],"DDDD")</f>
        <v>Saturday</v>
      </c>
      <c r="F636" t="s">
        <v>1409</v>
      </c>
      <c r="G636">
        <v>1</v>
      </c>
      <c r="H636" s="3">
        <v>11969.37</v>
      </c>
      <c r="I636" t="s">
        <v>20</v>
      </c>
      <c r="J636" t="str">
        <f>INDEX(Product_Table[Product Name],MATCH(Table35[[#This Row],[ProductID]],Product_Table[ProductID],0))</f>
        <v>Maximus UM-43</v>
      </c>
      <c r="K636" t="str">
        <f>INDEX(Product_Table[Category],MATCH(Table35[[#This Row],[ProductID]],Product_Table[ProductID],0))</f>
        <v>Urban</v>
      </c>
      <c r="L636" t="str">
        <f>INDEX(Product_Table[Segment],MATCH(Table35[[#This Row],[ProductID]],Product_Table[ProductID],0))</f>
        <v>Moderation</v>
      </c>
      <c r="M636" s="4">
        <f>INDEX(Product_Table[ManufacturerID],MATCH(Table35[[#This Row],[ProductID]],Product_Table[ProductID],0))</f>
        <v>7</v>
      </c>
      <c r="N636" s="4" t="str">
        <f>INDEX(Manufacturer_Table[Manufacturer Name],MATCH(Table35[[#This Row],[ManufacturerID]],Manufacturer_Table[ManufacturerID],0))</f>
        <v>VanArsdel</v>
      </c>
      <c r="O636" s="4" t="str">
        <f>INDEX(Location_Table[State],MATCH(Table35[[#This Row],[Zip]],Location_Table[Zip],0))</f>
        <v>Alberta</v>
      </c>
    </row>
    <row r="637" spans="1:15" x14ac:dyDescent="0.3">
      <c r="A637">
        <v>1180</v>
      </c>
      <c r="B637" s="2">
        <v>42106</v>
      </c>
      <c r="C637" s="2" t="str">
        <f>TEXT(Table35[[#This Row],[Date]],"YYYY")</f>
        <v>2015</v>
      </c>
      <c r="D637" s="2" t="str">
        <f>TEXT(Table35[[#This Row],[Date]],"MMMM")</f>
        <v>April</v>
      </c>
      <c r="E637" s="2" t="str">
        <f>TEXT(Table35[[#This Row],[Date]],"DDDD")</f>
        <v>Sunday</v>
      </c>
      <c r="F637" t="s">
        <v>1410</v>
      </c>
      <c r="G637">
        <v>1</v>
      </c>
      <c r="H637" s="3">
        <v>6173.37</v>
      </c>
      <c r="I637" t="s">
        <v>20</v>
      </c>
      <c r="J637" t="str">
        <f>INDEX(Product_Table[Product Name],MATCH(Table35[[#This Row],[ProductID]],Product_Table[ProductID],0))</f>
        <v>Pirum UE-16</v>
      </c>
      <c r="K637" t="str">
        <f>INDEX(Product_Table[Category],MATCH(Table35[[#This Row],[ProductID]],Product_Table[ProductID],0))</f>
        <v>Urban</v>
      </c>
      <c r="L637" t="str">
        <f>INDEX(Product_Table[Segment],MATCH(Table35[[#This Row],[ProductID]],Product_Table[ProductID],0))</f>
        <v>Extreme</v>
      </c>
      <c r="M637" s="4">
        <f>INDEX(Product_Table[ManufacturerID],MATCH(Table35[[#This Row],[ProductID]],Product_Table[ProductID],0))</f>
        <v>10</v>
      </c>
      <c r="N637" s="4" t="str">
        <f>INDEX(Manufacturer_Table[Manufacturer Name],MATCH(Table35[[#This Row],[ManufacturerID]],Manufacturer_Table[ManufacturerID],0))</f>
        <v>Pirum</v>
      </c>
      <c r="O637" s="4" t="str">
        <f>INDEX(Location_Table[State],MATCH(Table35[[#This Row],[Zip]],Location_Table[Zip],0))</f>
        <v>Alberta</v>
      </c>
    </row>
    <row r="638" spans="1:15" x14ac:dyDescent="0.3">
      <c r="A638">
        <v>1523</v>
      </c>
      <c r="B638" s="2">
        <v>42106</v>
      </c>
      <c r="C638" s="2" t="str">
        <f>TEXT(Table35[[#This Row],[Date]],"YYYY")</f>
        <v>2015</v>
      </c>
      <c r="D638" s="2" t="str">
        <f>TEXT(Table35[[#This Row],[Date]],"MMMM")</f>
        <v>April</v>
      </c>
      <c r="E638" s="2" t="str">
        <f>TEXT(Table35[[#This Row],[Date]],"DDDD")</f>
        <v>Sunday</v>
      </c>
      <c r="F638" t="s">
        <v>1577</v>
      </c>
      <c r="G638">
        <v>1</v>
      </c>
      <c r="H638" s="3">
        <v>4408.74</v>
      </c>
      <c r="I638" t="s">
        <v>20</v>
      </c>
      <c r="J638" t="str">
        <f>INDEX(Product_Table[Product Name],MATCH(Table35[[#This Row],[ProductID]],Product_Table[ProductID],0))</f>
        <v>Quibus RP-15</v>
      </c>
      <c r="K638" t="str">
        <f>INDEX(Product_Table[Category],MATCH(Table35[[#This Row],[ProductID]],Product_Table[ProductID],0))</f>
        <v>Rural</v>
      </c>
      <c r="L638" t="str">
        <f>INDEX(Product_Table[Segment],MATCH(Table35[[#This Row],[ProductID]],Product_Table[ProductID],0))</f>
        <v>Productivity</v>
      </c>
      <c r="M638" s="4">
        <f>INDEX(Product_Table[ManufacturerID],MATCH(Table35[[#This Row],[ProductID]],Product_Table[ProductID],0))</f>
        <v>12</v>
      </c>
      <c r="N638" s="4" t="str">
        <f>INDEX(Manufacturer_Table[Manufacturer Name],MATCH(Table35[[#This Row],[ManufacturerID]],Manufacturer_Table[ManufacturerID],0))</f>
        <v>Quibus</v>
      </c>
      <c r="O638" s="4" t="str">
        <f>INDEX(Location_Table[State],MATCH(Table35[[#This Row],[Zip]],Location_Table[Zip],0))</f>
        <v>British Columbia</v>
      </c>
    </row>
    <row r="639" spans="1:15" x14ac:dyDescent="0.3">
      <c r="A639">
        <v>761</v>
      </c>
      <c r="B639" s="2">
        <v>42011</v>
      </c>
      <c r="C639" s="2" t="str">
        <f>TEXT(Table35[[#This Row],[Date]],"YYYY")</f>
        <v>2015</v>
      </c>
      <c r="D639" s="2" t="str">
        <f>TEXT(Table35[[#This Row],[Date]],"MMMM")</f>
        <v>January</v>
      </c>
      <c r="E639" s="2" t="str">
        <f>TEXT(Table35[[#This Row],[Date]],"DDDD")</f>
        <v>Wednesday</v>
      </c>
      <c r="F639" t="s">
        <v>1202</v>
      </c>
      <c r="G639">
        <v>1</v>
      </c>
      <c r="H639" s="3">
        <v>2298.87</v>
      </c>
      <c r="I639" t="s">
        <v>20</v>
      </c>
      <c r="J639" t="str">
        <f>INDEX(Product_Table[Product Name],MATCH(Table35[[#This Row],[ProductID]],Product_Table[ProductID],0))</f>
        <v>Natura RP-49</v>
      </c>
      <c r="K639" t="str">
        <f>INDEX(Product_Table[Category],MATCH(Table35[[#This Row],[ProductID]],Product_Table[ProductID],0))</f>
        <v>Rural</v>
      </c>
      <c r="L639" t="str">
        <f>INDEX(Product_Table[Segment],MATCH(Table35[[#This Row],[ProductID]],Product_Table[ProductID],0))</f>
        <v>Productivity</v>
      </c>
      <c r="M639" s="4">
        <f>INDEX(Product_Table[ManufacturerID],MATCH(Table35[[#This Row],[ProductID]],Product_Table[ProductID],0))</f>
        <v>8</v>
      </c>
      <c r="N639" s="4" t="str">
        <f>INDEX(Manufacturer_Table[Manufacturer Name],MATCH(Table35[[#This Row],[ManufacturerID]],Manufacturer_Table[ManufacturerID],0))</f>
        <v>Natura</v>
      </c>
      <c r="O639" s="4" t="str">
        <f>INDEX(Location_Table[State],MATCH(Table35[[#This Row],[Zip]],Location_Table[Zip],0))</f>
        <v>Manitoba</v>
      </c>
    </row>
    <row r="640" spans="1:15" x14ac:dyDescent="0.3">
      <c r="A640">
        <v>1171</v>
      </c>
      <c r="B640" s="2">
        <v>42011</v>
      </c>
      <c r="C640" s="2" t="str">
        <f>TEXT(Table35[[#This Row],[Date]],"YYYY")</f>
        <v>2015</v>
      </c>
      <c r="D640" s="2" t="str">
        <f>TEXT(Table35[[#This Row],[Date]],"MMMM")</f>
        <v>January</v>
      </c>
      <c r="E640" s="2" t="str">
        <f>TEXT(Table35[[#This Row],[Date]],"DDDD")</f>
        <v>Wednesday</v>
      </c>
      <c r="F640" t="s">
        <v>1202</v>
      </c>
      <c r="G640">
        <v>1</v>
      </c>
      <c r="H640" s="3">
        <v>4283.37</v>
      </c>
      <c r="I640" t="s">
        <v>20</v>
      </c>
      <c r="J640" t="str">
        <f>INDEX(Product_Table[Product Name],MATCH(Table35[[#This Row],[ProductID]],Product_Table[ProductID],0))</f>
        <v>Pirum UE-07</v>
      </c>
      <c r="K640" t="str">
        <f>INDEX(Product_Table[Category],MATCH(Table35[[#This Row],[ProductID]],Product_Table[ProductID],0))</f>
        <v>Urban</v>
      </c>
      <c r="L640" t="str">
        <f>INDEX(Product_Table[Segment],MATCH(Table35[[#This Row],[ProductID]],Product_Table[ProductID],0))</f>
        <v>Extreme</v>
      </c>
      <c r="M640" s="4">
        <f>INDEX(Product_Table[ManufacturerID],MATCH(Table35[[#This Row],[ProductID]],Product_Table[ProductID],0))</f>
        <v>10</v>
      </c>
      <c r="N640" s="4" t="str">
        <f>INDEX(Manufacturer_Table[Manufacturer Name],MATCH(Table35[[#This Row],[ManufacturerID]],Manufacturer_Table[ManufacturerID],0))</f>
        <v>Pirum</v>
      </c>
      <c r="O640" s="4" t="str">
        <f>INDEX(Location_Table[State],MATCH(Table35[[#This Row],[Zip]],Location_Table[Zip],0))</f>
        <v>Manitoba</v>
      </c>
    </row>
    <row r="641" spans="1:15" x14ac:dyDescent="0.3">
      <c r="A641">
        <v>762</v>
      </c>
      <c r="B641" s="2">
        <v>42011</v>
      </c>
      <c r="C641" s="2" t="str">
        <f>TEXT(Table35[[#This Row],[Date]],"YYYY")</f>
        <v>2015</v>
      </c>
      <c r="D641" s="2" t="str">
        <f>TEXT(Table35[[#This Row],[Date]],"MMMM")</f>
        <v>January</v>
      </c>
      <c r="E641" s="2" t="str">
        <f>TEXT(Table35[[#This Row],[Date]],"DDDD")</f>
        <v>Wednesday</v>
      </c>
      <c r="F641" t="s">
        <v>1202</v>
      </c>
      <c r="G641">
        <v>1</v>
      </c>
      <c r="H641" s="3">
        <v>2298.87</v>
      </c>
      <c r="I641" t="s">
        <v>20</v>
      </c>
      <c r="J641" t="str">
        <f>INDEX(Product_Table[Product Name],MATCH(Table35[[#This Row],[ProductID]],Product_Table[ProductID],0))</f>
        <v>Natura RP-50</v>
      </c>
      <c r="K641" t="str">
        <f>INDEX(Product_Table[Category],MATCH(Table35[[#This Row],[ProductID]],Product_Table[ProductID],0))</f>
        <v>Rural</v>
      </c>
      <c r="L641" t="str">
        <f>INDEX(Product_Table[Segment],MATCH(Table35[[#This Row],[ProductID]],Product_Table[ProductID],0))</f>
        <v>Productivity</v>
      </c>
      <c r="M641" s="4">
        <f>INDEX(Product_Table[ManufacturerID],MATCH(Table35[[#This Row],[ProductID]],Product_Table[ProductID],0))</f>
        <v>8</v>
      </c>
      <c r="N641" s="4" t="str">
        <f>INDEX(Manufacturer_Table[Manufacturer Name],MATCH(Table35[[#This Row],[ManufacturerID]],Manufacturer_Table[ManufacturerID],0))</f>
        <v>Natura</v>
      </c>
      <c r="O641" s="4" t="str">
        <f>INDEX(Location_Table[State],MATCH(Table35[[#This Row],[Zip]],Location_Table[Zip],0))</f>
        <v>Manitoba</v>
      </c>
    </row>
    <row r="642" spans="1:15" x14ac:dyDescent="0.3">
      <c r="A642">
        <v>985</v>
      </c>
      <c r="B642" s="2">
        <v>42062</v>
      </c>
      <c r="C642" s="2" t="str">
        <f>TEXT(Table35[[#This Row],[Date]],"YYYY")</f>
        <v>2015</v>
      </c>
      <c r="D642" s="2" t="str">
        <f>TEXT(Table35[[#This Row],[Date]],"MMMM")</f>
        <v>February</v>
      </c>
      <c r="E642" s="2" t="str">
        <f>TEXT(Table35[[#This Row],[Date]],"DDDD")</f>
        <v>Friday</v>
      </c>
      <c r="F642" t="s">
        <v>1411</v>
      </c>
      <c r="G642">
        <v>1</v>
      </c>
      <c r="H642" s="3">
        <v>9953.3700000000008</v>
      </c>
      <c r="I642" t="s">
        <v>20</v>
      </c>
      <c r="J642" t="str">
        <f>INDEX(Product_Table[Product Name],MATCH(Table35[[#This Row],[ProductID]],Product_Table[ProductID],0))</f>
        <v>Natura UC-48</v>
      </c>
      <c r="K642" t="str">
        <f>INDEX(Product_Table[Category],MATCH(Table35[[#This Row],[ProductID]],Product_Table[ProductID],0))</f>
        <v>Urban</v>
      </c>
      <c r="L642" t="str">
        <f>INDEX(Product_Table[Segment],MATCH(Table35[[#This Row],[ProductID]],Product_Table[ProductID],0))</f>
        <v>Convenience</v>
      </c>
      <c r="M642" s="4">
        <f>INDEX(Product_Table[ManufacturerID],MATCH(Table35[[#This Row],[ProductID]],Product_Table[ProductID],0))</f>
        <v>8</v>
      </c>
      <c r="N642" s="4" t="str">
        <f>INDEX(Manufacturer_Table[Manufacturer Name],MATCH(Table35[[#This Row],[ManufacturerID]],Manufacturer_Table[ManufacturerID],0))</f>
        <v>Natura</v>
      </c>
      <c r="O642" s="4" t="str">
        <f>INDEX(Location_Table[State],MATCH(Table35[[#This Row],[Zip]],Location_Table[Zip],0))</f>
        <v>Alberta</v>
      </c>
    </row>
    <row r="643" spans="1:15" x14ac:dyDescent="0.3">
      <c r="A643">
        <v>506</v>
      </c>
      <c r="B643" s="2">
        <v>42062</v>
      </c>
      <c r="C643" s="2" t="str">
        <f>TEXT(Table35[[#This Row],[Date]],"YYYY")</f>
        <v>2015</v>
      </c>
      <c r="D643" s="2" t="str">
        <f>TEXT(Table35[[#This Row],[Date]],"MMMM")</f>
        <v>February</v>
      </c>
      <c r="E643" s="2" t="str">
        <f>TEXT(Table35[[#This Row],[Date]],"DDDD")</f>
        <v>Friday</v>
      </c>
      <c r="F643" t="s">
        <v>1559</v>
      </c>
      <c r="G643">
        <v>1</v>
      </c>
      <c r="H643" s="3">
        <v>15560.37</v>
      </c>
      <c r="I643" t="s">
        <v>20</v>
      </c>
      <c r="J643" t="str">
        <f>INDEX(Product_Table[Product Name],MATCH(Table35[[#This Row],[ProductID]],Product_Table[ProductID],0))</f>
        <v>Maximus UM-11</v>
      </c>
      <c r="K643" t="str">
        <f>INDEX(Product_Table[Category],MATCH(Table35[[#This Row],[ProductID]],Product_Table[ProductID],0))</f>
        <v>Urban</v>
      </c>
      <c r="L643" t="str">
        <f>INDEX(Product_Table[Segment],MATCH(Table35[[#This Row],[ProductID]],Product_Table[ProductID],0))</f>
        <v>Moderation</v>
      </c>
      <c r="M643" s="4">
        <f>INDEX(Product_Table[ManufacturerID],MATCH(Table35[[#This Row],[ProductID]],Product_Table[ProductID],0))</f>
        <v>7</v>
      </c>
      <c r="N643" s="4" t="str">
        <f>INDEX(Manufacturer_Table[Manufacturer Name],MATCH(Table35[[#This Row],[ManufacturerID]],Manufacturer_Table[ManufacturerID],0))</f>
        <v>VanArsdel</v>
      </c>
      <c r="O643" s="4" t="str">
        <f>INDEX(Location_Table[State],MATCH(Table35[[#This Row],[Zip]],Location_Table[Zip],0))</f>
        <v>British Columbia</v>
      </c>
    </row>
    <row r="644" spans="1:15" x14ac:dyDescent="0.3">
      <c r="A644">
        <v>2055</v>
      </c>
      <c r="B644" s="2">
        <v>42062</v>
      </c>
      <c r="C644" s="2" t="str">
        <f>TEXT(Table35[[#This Row],[Date]],"YYYY")</f>
        <v>2015</v>
      </c>
      <c r="D644" s="2" t="str">
        <f>TEXT(Table35[[#This Row],[Date]],"MMMM")</f>
        <v>February</v>
      </c>
      <c r="E644" s="2" t="str">
        <f>TEXT(Table35[[#This Row],[Date]],"DDDD")</f>
        <v>Friday</v>
      </c>
      <c r="F644" t="s">
        <v>1577</v>
      </c>
      <c r="G644">
        <v>1</v>
      </c>
      <c r="H644" s="3">
        <v>7874.37</v>
      </c>
      <c r="I644" t="s">
        <v>20</v>
      </c>
      <c r="J644" t="str">
        <f>INDEX(Product_Table[Product Name],MATCH(Table35[[#This Row],[ProductID]],Product_Table[ProductID],0))</f>
        <v>Currus UE-15</v>
      </c>
      <c r="K644" t="str">
        <f>INDEX(Product_Table[Category],MATCH(Table35[[#This Row],[ProductID]],Product_Table[ProductID],0))</f>
        <v>Urban</v>
      </c>
      <c r="L644" t="str">
        <f>INDEX(Product_Table[Segment],MATCH(Table35[[#This Row],[ProductID]],Product_Table[ProductID],0))</f>
        <v>Extreme</v>
      </c>
      <c r="M644" s="4">
        <f>INDEX(Product_Table[ManufacturerID],MATCH(Table35[[#This Row],[ProductID]],Product_Table[ProductID],0))</f>
        <v>4</v>
      </c>
      <c r="N644" s="4" t="str">
        <f>INDEX(Manufacturer_Table[Manufacturer Name],MATCH(Table35[[#This Row],[ManufacturerID]],Manufacturer_Table[ManufacturerID],0))</f>
        <v>Currus</v>
      </c>
      <c r="O644" s="4" t="str">
        <f>INDEX(Location_Table[State],MATCH(Table35[[#This Row],[Zip]],Location_Table[Zip],0))</f>
        <v>British Columbia</v>
      </c>
    </row>
    <row r="645" spans="1:15" x14ac:dyDescent="0.3">
      <c r="A645">
        <v>487</v>
      </c>
      <c r="B645" s="2">
        <v>42062</v>
      </c>
      <c r="C645" s="2" t="str">
        <f>TEXT(Table35[[#This Row],[Date]],"YYYY")</f>
        <v>2015</v>
      </c>
      <c r="D645" s="2" t="str">
        <f>TEXT(Table35[[#This Row],[Date]],"MMMM")</f>
        <v>February</v>
      </c>
      <c r="E645" s="2" t="str">
        <f>TEXT(Table35[[#This Row],[Date]],"DDDD")</f>
        <v>Friday</v>
      </c>
      <c r="F645" t="s">
        <v>1333</v>
      </c>
      <c r="G645">
        <v>1</v>
      </c>
      <c r="H645" s="3">
        <v>13229.37</v>
      </c>
      <c r="I645" t="s">
        <v>20</v>
      </c>
      <c r="J645" t="str">
        <f>INDEX(Product_Table[Product Name],MATCH(Table35[[#This Row],[ProductID]],Product_Table[ProductID],0))</f>
        <v>Maximus UM-92</v>
      </c>
      <c r="K645" t="str">
        <f>INDEX(Product_Table[Category],MATCH(Table35[[#This Row],[ProductID]],Product_Table[ProductID],0))</f>
        <v>Urban</v>
      </c>
      <c r="L645" t="str">
        <f>INDEX(Product_Table[Segment],MATCH(Table35[[#This Row],[ProductID]],Product_Table[ProductID],0))</f>
        <v>Moderation</v>
      </c>
      <c r="M645" s="4">
        <f>INDEX(Product_Table[ManufacturerID],MATCH(Table35[[#This Row],[ProductID]],Product_Table[ProductID],0))</f>
        <v>7</v>
      </c>
      <c r="N645" s="4" t="str">
        <f>INDEX(Manufacturer_Table[Manufacturer Name],MATCH(Table35[[#This Row],[ManufacturerID]],Manufacturer_Table[ManufacturerID],0))</f>
        <v>VanArsdel</v>
      </c>
      <c r="O645" s="4" t="str">
        <f>INDEX(Location_Table[State],MATCH(Table35[[#This Row],[Zip]],Location_Table[Zip],0))</f>
        <v>Alberta</v>
      </c>
    </row>
    <row r="646" spans="1:15" x14ac:dyDescent="0.3">
      <c r="A646">
        <v>1495</v>
      </c>
      <c r="B646" s="2">
        <v>42029</v>
      </c>
      <c r="C646" s="2" t="str">
        <f>TEXT(Table35[[#This Row],[Date]],"YYYY")</f>
        <v>2015</v>
      </c>
      <c r="D646" s="2" t="str">
        <f>TEXT(Table35[[#This Row],[Date]],"MMMM")</f>
        <v>January</v>
      </c>
      <c r="E646" s="2" t="str">
        <f>TEXT(Table35[[#This Row],[Date]],"DDDD")</f>
        <v>Sunday</v>
      </c>
      <c r="F646" t="s">
        <v>1334</v>
      </c>
      <c r="G646">
        <v>1</v>
      </c>
      <c r="H646" s="3">
        <v>5038.74</v>
      </c>
      <c r="I646" t="s">
        <v>20</v>
      </c>
      <c r="J646" t="str">
        <f>INDEX(Product_Table[Product Name],MATCH(Table35[[#This Row],[ProductID]],Product_Table[ProductID],0))</f>
        <v>Quibus RP-87</v>
      </c>
      <c r="K646" t="str">
        <f>INDEX(Product_Table[Category],MATCH(Table35[[#This Row],[ProductID]],Product_Table[ProductID],0))</f>
        <v>Rural</v>
      </c>
      <c r="L646" t="str">
        <f>INDEX(Product_Table[Segment],MATCH(Table35[[#This Row],[ProductID]],Product_Table[ProductID],0))</f>
        <v>Productivity</v>
      </c>
      <c r="M646" s="4">
        <f>INDEX(Product_Table[ManufacturerID],MATCH(Table35[[#This Row],[ProductID]],Product_Table[ProductID],0))</f>
        <v>12</v>
      </c>
      <c r="N646" s="4" t="str">
        <f>INDEX(Manufacturer_Table[Manufacturer Name],MATCH(Table35[[#This Row],[ManufacturerID]],Manufacturer_Table[ManufacturerID],0))</f>
        <v>Quibus</v>
      </c>
      <c r="O646" s="4" t="str">
        <f>INDEX(Location_Table[State],MATCH(Table35[[#This Row],[Zip]],Location_Table[Zip],0))</f>
        <v>Alberta</v>
      </c>
    </row>
    <row r="647" spans="1:15" x14ac:dyDescent="0.3">
      <c r="A647">
        <v>978</v>
      </c>
      <c r="B647" s="2">
        <v>42053</v>
      </c>
      <c r="C647" s="2" t="str">
        <f>TEXT(Table35[[#This Row],[Date]],"YYYY")</f>
        <v>2015</v>
      </c>
      <c r="D647" s="2" t="str">
        <f>TEXT(Table35[[#This Row],[Date]],"MMMM")</f>
        <v>February</v>
      </c>
      <c r="E647" s="2" t="str">
        <f>TEXT(Table35[[#This Row],[Date]],"DDDD")</f>
        <v>Wednesday</v>
      </c>
      <c r="F647" t="s">
        <v>1334</v>
      </c>
      <c r="G647">
        <v>1</v>
      </c>
      <c r="H647" s="3">
        <v>9638.3700000000008</v>
      </c>
      <c r="I647" t="s">
        <v>20</v>
      </c>
      <c r="J647" t="str">
        <f>INDEX(Product_Table[Product Name],MATCH(Table35[[#This Row],[ProductID]],Product_Table[ProductID],0))</f>
        <v>Natura UC-41</v>
      </c>
      <c r="K647" t="str">
        <f>INDEX(Product_Table[Category],MATCH(Table35[[#This Row],[ProductID]],Product_Table[ProductID],0))</f>
        <v>Urban</v>
      </c>
      <c r="L647" t="str">
        <f>INDEX(Product_Table[Segment],MATCH(Table35[[#This Row],[ProductID]],Product_Table[ProductID],0))</f>
        <v>Convenience</v>
      </c>
      <c r="M647" s="4">
        <f>INDEX(Product_Table[ManufacturerID],MATCH(Table35[[#This Row],[ProductID]],Product_Table[ProductID],0))</f>
        <v>8</v>
      </c>
      <c r="N647" s="4" t="str">
        <f>INDEX(Manufacturer_Table[Manufacturer Name],MATCH(Table35[[#This Row],[ManufacturerID]],Manufacturer_Table[ManufacturerID],0))</f>
        <v>Natura</v>
      </c>
      <c r="O647" s="4" t="str">
        <f>INDEX(Location_Table[State],MATCH(Table35[[#This Row],[Zip]],Location_Table[Zip],0))</f>
        <v>Alberta</v>
      </c>
    </row>
    <row r="648" spans="1:15" x14ac:dyDescent="0.3">
      <c r="A648">
        <v>1180</v>
      </c>
      <c r="B648" s="2">
        <v>42053</v>
      </c>
      <c r="C648" s="2" t="str">
        <f>TEXT(Table35[[#This Row],[Date]],"YYYY")</f>
        <v>2015</v>
      </c>
      <c r="D648" s="2" t="str">
        <f>TEXT(Table35[[#This Row],[Date]],"MMMM")</f>
        <v>February</v>
      </c>
      <c r="E648" s="2" t="str">
        <f>TEXT(Table35[[#This Row],[Date]],"DDDD")</f>
        <v>Wednesday</v>
      </c>
      <c r="F648" t="s">
        <v>1400</v>
      </c>
      <c r="G648">
        <v>1</v>
      </c>
      <c r="H648" s="3">
        <v>6299.37</v>
      </c>
      <c r="I648" t="s">
        <v>20</v>
      </c>
      <c r="J648" t="str">
        <f>INDEX(Product_Table[Product Name],MATCH(Table35[[#This Row],[ProductID]],Product_Table[ProductID],0))</f>
        <v>Pirum UE-16</v>
      </c>
      <c r="K648" t="str">
        <f>INDEX(Product_Table[Category],MATCH(Table35[[#This Row],[ProductID]],Product_Table[ProductID],0))</f>
        <v>Urban</v>
      </c>
      <c r="L648" t="str">
        <f>INDEX(Product_Table[Segment],MATCH(Table35[[#This Row],[ProductID]],Product_Table[ProductID],0))</f>
        <v>Extreme</v>
      </c>
      <c r="M648" s="4">
        <f>INDEX(Product_Table[ManufacturerID],MATCH(Table35[[#This Row],[ProductID]],Product_Table[ProductID],0))</f>
        <v>10</v>
      </c>
      <c r="N648" s="4" t="str">
        <f>INDEX(Manufacturer_Table[Manufacturer Name],MATCH(Table35[[#This Row],[ManufacturerID]],Manufacturer_Table[ManufacturerID],0))</f>
        <v>Pirum</v>
      </c>
      <c r="O648" s="4" t="str">
        <f>INDEX(Location_Table[State],MATCH(Table35[[#This Row],[Zip]],Location_Table[Zip],0))</f>
        <v>Alberta</v>
      </c>
    </row>
    <row r="649" spans="1:15" x14ac:dyDescent="0.3">
      <c r="A649">
        <v>981</v>
      </c>
      <c r="B649" s="2">
        <v>42053</v>
      </c>
      <c r="C649" s="2" t="str">
        <f>TEXT(Table35[[#This Row],[Date]],"YYYY")</f>
        <v>2015</v>
      </c>
      <c r="D649" s="2" t="str">
        <f>TEXT(Table35[[#This Row],[Date]],"MMMM")</f>
        <v>February</v>
      </c>
      <c r="E649" s="2" t="str">
        <f>TEXT(Table35[[#This Row],[Date]],"DDDD")</f>
        <v>Wednesday</v>
      </c>
      <c r="F649" t="s">
        <v>1404</v>
      </c>
      <c r="G649">
        <v>1</v>
      </c>
      <c r="H649" s="3">
        <v>2141.37</v>
      </c>
      <c r="I649" t="s">
        <v>20</v>
      </c>
      <c r="J649" t="str">
        <f>INDEX(Product_Table[Product Name],MATCH(Table35[[#This Row],[ProductID]],Product_Table[ProductID],0))</f>
        <v>Natura UC-44</v>
      </c>
      <c r="K649" t="str">
        <f>INDEX(Product_Table[Category],MATCH(Table35[[#This Row],[ProductID]],Product_Table[ProductID],0))</f>
        <v>Urban</v>
      </c>
      <c r="L649" t="str">
        <f>INDEX(Product_Table[Segment],MATCH(Table35[[#This Row],[ProductID]],Product_Table[ProductID],0))</f>
        <v>Convenience</v>
      </c>
      <c r="M649" s="4">
        <f>INDEX(Product_Table[ManufacturerID],MATCH(Table35[[#This Row],[ProductID]],Product_Table[ProductID],0))</f>
        <v>8</v>
      </c>
      <c r="N649" s="4" t="str">
        <f>INDEX(Manufacturer_Table[Manufacturer Name],MATCH(Table35[[#This Row],[ManufacturerID]],Manufacturer_Table[ManufacturerID],0))</f>
        <v>Natura</v>
      </c>
      <c r="O649" s="4" t="str">
        <f>INDEX(Location_Table[State],MATCH(Table35[[#This Row],[Zip]],Location_Table[Zip],0))</f>
        <v>Alberta</v>
      </c>
    </row>
    <row r="650" spans="1:15" x14ac:dyDescent="0.3">
      <c r="A650">
        <v>2045</v>
      </c>
      <c r="B650" s="2">
        <v>42155</v>
      </c>
      <c r="C650" s="2" t="str">
        <f>TEXT(Table35[[#This Row],[Date]],"YYYY")</f>
        <v>2015</v>
      </c>
      <c r="D650" s="2" t="str">
        <f>TEXT(Table35[[#This Row],[Date]],"MMMM")</f>
        <v>May</v>
      </c>
      <c r="E650" s="2" t="str">
        <f>TEXT(Table35[[#This Row],[Date]],"DDDD")</f>
        <v>Sunday</v>
      </c>
      <c r="F650" t="s">
        <v>1384</v>
      </c>
      <c r="G650">
        <v>1</v>
      </c>
      <c r="H650" s="3">
        <v>6173.37</v>
      </c>
      <c r="I650" t="s">
        <v>20</v>
      </c>
      <c r="J650" t="str">
        <f>INDEX(Product_Table[Product Name],MATCH(Table35[[#This Row],[ProductID]],Product_Table[ProductID],0))</f>
        <v>Currus UE-05</v>
      </c>
      <c r="K650" t="str">
        <f>INDEX(Product_Table[Category],MATCH(Table35[[#This Row],[ProductID]],Product_Table[ProductID],0))</f>
        <v>Urban</v>
      </c>
      <c r="L650" t="str">
        <f>INDEX(Product_Table[Segment],MATCH(Table35[[#This Row],[ProductID]],Product_Table[ProductID],0))</f>
        <v>Extreme</v>
      </c>
      <c r="M650" s="4">
        <f>INDEX(Product_Table[ManufacturerID],MATCH(Table35[[#This Row],[ProductID]],Product_Table[ProductID],0))</f>
        <v>4</v>
      </c>
      <c r="N650" s="4" t="str">
        <f>INDEX(Manufacturer_Table[Manufacturer Name],MATCH(Table35[[#This Row],[ManufacturerID]],Manufacturer_Table[ManufacturerID],0))</f>
        <v>Currus</v>
      </c>
      <c r="O650" s="4" t="str">
        <f>INDEX(Location_Table[State],MATCH(Table35[[#This Row],[Zip]],Location_Table[Zip],0))</f>
        <v>Alberta</v>
      </c>
    </row>
    <row r="651" spans="1:15" x14ac:dyDescent="0.3">
      <c r="A651">
        <v>2367</v>
      </c>
      <c r="B651" s="2">
        <v>42155</v>
      </c>
      <c r="C651" s="2" t="str">
        <f>TEXT(Table35[[#This Row],[Date]],"YYYY")</f>
        <v>2015</v>
      </c>
      <c r="D651" s="2" t="str">
        <f>TEXT(Table35[[#This Row],[Date]],"MMMM")</f>
        <v>May</v>
      </c>
      <c r="E651" s="2" t="str">
        <f>TEXT(Table35[[#This Row],[Date]],"DDDD")</f>
        <v>Sunday</v>
      </c>
      <c r="F651" t="s">
        <v>1400</v>
      </c>
      <c r="G651">
        <v>1</v>
      </c>
      <c r="H651" s="3">
        <v>5663.7</v>
      </c>
      <c r="I651" t="s">
        <v>20</v>
      </c>
      <c r="J651" t="str">
        <f>INDEX(Product_Table[Product Name],MATCH(Table35[[#This Row],[ProductID]],Product_Table[ProductID],0))</f>
        <v>Aliqui UC-15</v>
      </c>
      <c r="K651" t="str">
        <f>INDEX(Product_Table[Category],MATCH(Table35[[#This Row],[ProductID]],Product_Table[ProductID],0))</f>
        <v>Urban</v>
      </c>
      <c r="L651" t="str">
        <f>INDEX(Product_Table[Segment],MATCH(Table35[[#This Row],[ProductID]],Product_Table[ProductID],0))</f>
        <v>Convenience</v>
      </c>
      <c r="M651" s="4">
        <f>INDEX(Product_Table[ManufacturerID],MATCH(Table35[[#This Row],[ProductID]],Product_Table[ProductID],0))</f>
        <v>2</v>
      </c>
      <c r="N651" s="4" t="str">
        <f>INDEX(Manufacturer_Table[Manufacturer Name],MATCH(Table35[[#This Row],[ManufacturerID]],Manufacturer_Table[ManufacturerID],0))</f>
        <v>Aliqui</v>
      </c>
      <c r="O651" s="4" t="str">
        <f>INDEX(Location_Table[State],MATCH(Table35[[#This Row],[Zip]],Location_Table[Zip],0))</f>
        <v>Alberta</v>
      </c>
    </row>
    <row r="652" spans="1:15" x14ac:dyDescent="0.3">
      <c r="A652">
        <v>615</v>
      </c>
      <c r="B652" s="2">
        <v>42124</v>
      </c>
      <c r="C652" s="2" t="str">
        <f>TEXT(Table35[[#This Row],[Date]],"YYYY")</f>
        <v>2015</v>
      </c>
      <c r="D652" s="2" t="str">
        <f>TEXT(Table35[[#This Row],[Date]],"MMMM")</f>
        <v>April</v>
      </c>
      <c r="E652" s="2" t="str">
        <f>TEXT(Table35[[#This Row],[Date]],"DDDD")</f>
        <v>Thursday</v>
      </c>
      <c r="F652" t="s">
        <v>1560</v>
      </c>
      <c r="G652">
        <v>1</v>
      </c>
      <c r="H652" s="3">
        <v>8189.37</v>
      </c>
      <c r="I652" t="s">
        <v>20</v>
      </c>
      <c r="J652" t="str">
        <f>INDEX(Product_Table[Product Name],MATCH(Table35[[#This Row],[ProductID]],Product_Table[ProductID],0))</f>
        <v>Maximus UC-80</v>
      </c>
      <c r="K652" t="str">
        <f>INDEX(Product_Table[Category],MATCH(Table35[[#This Row],[ProductID]],Product_Table[ProductID],0))</f>
        <v>Urban</v>
      </c>
      <c r="L652" t="str">
        <f>INDEX(Product_Table[Segment],MATCH(Table35[[#This Row],[ProductID]],Product_Table[ProductID],0))</f>
        <v>Convenience</v>
      </c>
      <c r="M652" s="4">
        <f>INDEX(Product_Table[ManufacturerID],MATCH(Table35[[#This Row],[ProductID]],Product_Table[ProductID],0))</f>
        <v>7</v>
      </c>
      <c r="N652" s="4" t="str">
        <f>INDEX(Manufacturer_Table[Manufacturer Name],MATCH(Table35[[#This Row],[ManufacturerID]],Manufacturer_Table[ManufacturerID],0))</f>
        <v>VanArsdel</v>
      </c>
      <c r="O652" s="4" t="str">
        <f>INDEX(Location_Table[State],MATCH(Table35[[#This Row],[Zip]],Location_Table[Zip],0))</f>
        <v>British Columbia</v>
      </c>
    </row>
    <row r="653" spans="1:15" x14ac:dyDescent="0.3">
      <c r="A653">
        <v>487</v>
      </c>
      <c r="B653" s="2">
        <v>42117</v>
      </c>
      <c r="C653" s="2" t="str">
        <f>TEXT(Table35[[#This Row],[Date]],"YYYY")</f>
        <v>2015</v>
      </c>
      <c r="D653" s="2" t="str">
        <f>TEXT(Table35[[#This Row],[Date]],"MMMM")</f>
        <v>April</v>
      </c>
      <c r="E653" s="2" t="str">
        <f>TEXT(Table35[[#This Row],[Date]],"DDDD")</f>
        <v>Thursday</v>
      </c>
      <c r="F653" t="s">
        <v>1382</v>
      </c>
      <c r="G653">
        <v>1</v>
      </c>
      <c r="H653" s="3">
        <v>13229.37</v>
      </c>
      <c r="I653" t="s">
        <v>20</v>
      </c>
      <c r="J653" t="str">
        <f>INDEX(Product_Table[Product Name],MATCH(Table35[[#This Row],[ProductID]],Product_Table[ProductID],0))</f>
        <v>Maximus UM-92</v>
      </c>
      <c r="K653" t="str">
        <f>INDEX(Product_Table[Category],MATCH(Table35[[#This Row],[ProductID]],Product_Table[ProductID],0))</f>
        <v>Urban</v>
      </c>
      <c r="L653" t="str">
        <f>INDEX(Product_Table[Segment],MATCH(Table35[[#This Row],[ProductID]],Product_Table[ProductID],0))</f>
        <v>Moderation</v>
      </c>
      <c r="M653" s="4">
        <f>INDEX(Product_Table[ManufacturerID],MATCH(Table35[[#This Row],[ProductID]],Product_Table[ProductID],0))</f>
        <v>7</v>
      </c>
      <c r="N653" s="4" t="str">
        <f>INDEX(Manufacturer_Table[Manufacturer Name],MATCH(Table35[[#This Row],[ManufacturerID]],Manufacturer_Table[ManufacturerID],0))</f>
        <v>VanArsdel</v>
      </c>
      <c r="O653" s="4" t="str">
        <f>INDEX(Location_Table[State],MATCH(Table35[[#This Row],[Zip]],Location_Table[Zip],0))</f>
        <v>Alberta</v>
      </c>
    </row>
    <row r="654" spans="1:15" x14ac:dyDescent="0.3">
      <c r="A654">
        <v>204</v>
      </c>
      <c r="B654" s="2">
        <v>42117</v>
      </c>
      <c r="C654" s="2" t="str">
        <f>TEXT(Table35[[#This Row],[Date]],"YYYY")</f>
        <v>2015</v>
      </c>
      <c r="D654" s="2" t="str">
        <f>TEXT(Table35[[#This Row],[Date]],"MMMM")</f>
        <v>April</v>
      </c>
      <c r="E654" s="2" t="str">
        <f>TEXT(Table35[[#This Row],[Date]],"DDDD")</f>
        <v>Thursday</v>
      </c>
      <c r="F654" t="s">
        <v>1383</v>
      </c>
      <c r="G654">
        <v>1</v>
      </c>
      <c r="H654" s="3">
        <v>11591.37</v>
      </c>
      <c r="I654" t="s">
        <v>20</v>
      </c>
      <c r="J654" t="str">
        <f>INDEX(Product_Table[Product Name],MATCH(Table35[[#This Row],[ProductID]],Product_Table[ProductID],0))</f>
        <v>Barba UM-06</v>
      </c>
      <c r="K654" t="str">
        <f>INDEX(Product_Table[Category],MATCH(Table35[[#This Row],[ProductID]],Product_Table[ProductID],0))</f>
        <v>Urban</v>
      </c>
      <c r="L654" t="str">
        <f>INDEX(Product_Table[Segment],MATCH(Table35[[#This Row],[ProductID]],Product_Table[ProductID],0))</f>
        <v>Moderation</v>
      </c>
      <c r="M654" s="4">
        <f>INDEX(Product_Table[ManufacturerID],MATCH(Table35[[#This Row],[ProductID]],Product_Table[ProductID],0))</f>
        <v>3</v>
      </c>
      <c r="N654" s="4" t="str">
        <f>INDEX(Manufacturer_Table[Manufacturer Name],MATCH(Table35[[#This Row],[ManufacturerID]],Manufacturer_Table[ManufacturerID],0))</f>
        <v>Barba</v>
      </c>
      <c r="O654" s="4" t="str">
        <f>INDEX(Location_Table[State],MATCH(Table35[[#This Row],[Zip]],Location_Table[Zip],0))</f>
        <v>Alberta</v>
      </c>
    </row>
    <row r="655" spans="1:15" x14ac:dyDescent="0.3">
      <c r="A655">
        <v>2354</v>
      </c>
      <c r="B655" s="2">
        <v>42117</v>
      </c>
      <c r="C655" s="2" t="str">
        <f>TEXT(Table35[[#This Row],[Date]],"YYYY")</f>
        <v>2015</v>
      </c>
      <c r="D655" s="2" t="str">
        <f>TEXT(Table35[[#This Row],[Date]],"MMMM")</f>
        <v>April</v>
      </c>
      <c r="E655" s="2" t="str">
        <f>TEXT(Table35[[#This Row],[Date]],"DDDD")</f>
        <v>Thursday</v>
      </c>
      <c r="F655" t="s">
        <v>1411</v>
      </c>
      <c r="G655">
        <v>1</v>
      </c>
      <c r="H655" s="3">
        <v>4661.37</v>
      </c>
      <c r="I655" t="s">
        <v>20</v>
      </c>
      <c r="J655" t="str">
        <f>INDEX(Product_Table[Product Name],MATCH(Table35[[#This Row],[ProductID]],Product_Table[ProductID],0))</f>
        <v>Aliqui UC-02</v>
      </c>
      <c r="K655" t="str">
        <f>INDEX(Product_Table[Category],MATCH(Table35[[#This Row],[ProductID]],Product_Table[ProductID],0))</f>
        <v>Urban</v>
      </c>
      <c r="L655" t="str">
        <f>INDEX(Product_Table[Segment],MATCH(Table35[[#This Row],[ProductID]],Product_Table[ProductID],0))</f>
        <v>Convenience</v>
      </c>
      <c r="M655" s="4">
        <f>INDEX(Product_Table[ManufacturerID],MATCH(Table35[[#This Row],[ProductID]],Product_Table[ProductID],0))</f>
        <v>2</v>
      </c>
      <c r="N655" s="4" t="str">
        <f>INDEX(Manufacturer_Table[Manufacturer Name],MATCH(Table35[[#This Row],[ManufacturerID]],Manufacturer_Table[ManufacturerID],0))</f>
        <v>Aliqui</v>
      </c>
      <c r="O655" s="4" t="str">
        <f>INDEX(Location_Table[State],MATCH(Table35[[#This Row],[Zip]],Location_Table[Zip],0))</f>
        <v>Alberta</v>
      </c>
    </row>
    <row r="656" spans="1:15" x14ac:dyDescent="0.3">
      <c r="A656">
        <v>1126</v>
      </c>
      <c r="B656" s="2">
        <v>42156</v>
      </c>
      <c r="C656" s="2" t="str">
        <f>TEXT(Table35[[#This Row],[Date]],"YYYY")</f>
        <v>2015</v>
      </c>
      <c r="D656" s="2" t="str">
        <f>TEXT(Table35[[#This Row],[Date]],"MMMM")</f>
        <v>June</v>
      </c>
      <c r="E656" s="2" t="str">
        <f>TEXT(Table35[[#This Row],[Date]],"DDDD")</f>
        <v>Monday</v>
      </c>
      <c r="F656" t="s">
        <v>1334</v>
      </c>
      <c r="G656">
        <v>1</v>
      </c>
      <c r="H656" s="3">
        <v>8693.3700000000008</v>
      </c>
      <c r="I656" t="s">
        <v>20</v>
      </c>
      <c r="J656" t="str">
        <f>INDEX(Product_Table[Product Name],MATCH(Table35[[#This Row],[ProductID]],Product_Table[ProductID],0))</f>
        <v>Pirum UM-03</v>
      </c>
      <c r="K656" t="str">
        <f>INDEX(Product_Table[Category],MATCH(Table35[[#This Row],[ProductID]],Product_Table[ProductID],0))</f>
        <v>Urban</v>
      </c>
      <c r="L656" t="str">
        <f>INDEX(Product_Table[Segment],MATCH(Table35[[#This Row],[ProductID]],Product_Table[ProductID],0))</f>
        <v>Moderation</v>
      </c>
      <c r="M656" s="4">
        <f>INDEX(Product_Table[ManufacturerID],MATCH(Table35[[#This Row],[ProductID]],Product_Table[ProductID],0))</f>
        <v>10</v>
      </c>
      <c r="N656" s="4" t="str">
        <f>INDEX(Manufacturer_Table[Manufacturer Name],MATCH(Table35[[#This Row],[ManufacturerID]],Manufacturer_Table[ManufacturerID],0))</f>
        <v>Pirum</v>
      </c>
      <c r="O656" s="4" t="str">
        <f>INDEX(Location_Table[State],MATCH(Table35[[#This Row],[Zip]],Location_Table[Zip],0))</f>
        <v>Alberta</v>
      </c>
    </row>
    <row r="657" spans="1:15" x14ac:dyDescent="0.3">
      <c r="A657">
        <v>1223</v>
      </c>
      <c r="B657" s="2">
        <v>42117</v>
      </c>
      <c r="C657" s="2" t="str">
        <f>TEXT(Table35[[#This Row],[Date]],"YYYY")</f>
        <v>2015</v>
      </c>
      <c r="D657" s="2" t="str">
        <f>TEXT(Table35[[#This Row],[Date]],"MMMM")</f>
        <v>April</v>
      </c>
      <c r="E657" s="2" t="str">
        <f>TEXT(Table35[[#This Row],[Date]],"DDDD")</f>
        <v>Thursday</v>
      </c>
      <c r="F657" t="s">
        <v>1398</v>
      </c>
      <c r="G657">
        <v>1</v>
      </c>
      <c r="H657" s="3">
        <v>4787.37</v>
      </c>
      <c r="I657" t="s">
        <v>20</v>
      </c>
      <c r="J657" t="str">
        <f>INDEX(Product_Table[Product Name],MATCH(Table35[[#This Row],[ProductID]],Product_Table[ProductID],0))</f>
        <v>Pirum UC-25</v>
      </c>
      <c r="K657" t="str">
        <f>INDEX(Product_Table[Category],MATCH(Table35[[#This Row],[ProductID]],Product_Table[ProductID],0))</f>
        <v>Urban</v>
      </c>
      <c r="L657" t="str">
        <f>INDEX(Product_Table[Segment],MATCH(Table35[[#This Row],[ProductID]],Product_Table[ProductID],0))</f>
        <v>Convenience</v>
      </c>
      <c r="M657" s="4">
        <f>INDEX(Product_Table[ManufacturerID],MATCH(Table35[[#This Row],[ProductID]],Product_Table[ProductID],0))</f>
        <v>10</v>
      </c>
      <c r="N657" s="4" t="str">
        <f>INDEX(Manufacturer_Table[Manufacturer Name],MATCH(Table35[[#This Row],[ManufacturerID]],Manufacturer_Table[ManufacturerID],0))</f>
        <v>Pirum</v>
      </c>
      <c r="O657" s="4" t="str">
        <f>INDEX(Location_Table[State],MATCH(Table35[[#This Row],[Zip]],Location_Table[Zip],0))</f>
        <v>Alberta</v>
      </c>
    </row>
    <row r="658" spans="1:15" x14ac:dyDescent="0.3">
      <c r="A658">
        <v>2275</v>
      </c>
      <c r="B658" s="2">
        <v>42054</v>
      </c>
      <c r="C658" s="2" t="str">
        <f>TEXT(Table35[[#This Row],[Date]],"YYYY")</f>
        <v>2015</v>
      </c>
      <c r="D658" s="2" t="str">
        <f>TEXT(Table35[[#This Row],[Date]],"MMMM")</f>
        <v>February</v>
      </c>
      <c r="E658" s="2" t="str">
        <f>TEXT(Table35[[#This Row],[Date]],"DDDD")</f>
        <v>Thursday</v>
      </c>
      <c r="F658" t="s">
        <v>1583</v>
      </c>
      <c r="G658">
        <v>1</v>
      </c>
      <c r="H658" s="3">
        <v>4661.37</v>
      </c>
      <c r="I658" t="s">
        <v>20</v>
      </c>
      <c r="J658" t="str">
        <f>INDEX(Product_Table[Product Name],MATCH(Table35[[#This Row],[ProductID]],Product_Table[ProductID],0))</f>
        <v>Aliqui RS-08</v>
      </c>
      <c r="K658" t="str">
        <f>INDEX(Product_Table[Category],MATCH(Table35[[#This Row],[ProductID]],Product_Table[ProductID],0))</f>
        <v>Rural</v>
      </c>
      <c r="L658" t="str">
        <f>INDEX(Product_Table[Segment],MATCH(Table35[[#This Row],[ProductID]],Product_Table[ProductID],0))</f>
        <v>Select</v>
      </c>
      <c r="M658" s="4">
        <f>INDEX(Product_Table[ManufacturerID],MATCH(Table35[[#This Row],[ProductID]],Product_Table[ProductID],0))</f>
        <v>2</v>
      </c>
      <c r="N658" s="4" t="str">
        <f>INDEX(Manufacturer_Table[Manufacturer Name],MATCH(Table35[[#This Row],[ManufacturerID]],Manufacturer_Table[ManufacturerID],0))</f>
        <v>Aliqui</v>
      </c>
      <c r="O658" s="4" t="str">
        <f>INDEX(Location_Table[State],MATCH(Table35[[#This Row],[Zip]],Location_Table[Zip],0))</f>
        <v>British Columbia</v>
      </c>
    </row>
    <row r="659" spans="1:15" x14ac:dyDescent="0.3">
      <c r="A659">
        <v>1009</v>
      </c>
      <c r="B659" s="2">
        <v>42054</v>
      </c>
      <c r="C659" s="2" t="str">
        <f>TEXT(Table35[[#This Row],[Date]],"YYYY")</f>
        <v>2015</v>
      </c>
      <c r="D659" s="2" t="str">
        <f>TEXT(Table35[[#This Row],[Date]],"MMMM")</f>
        <v>February</v>
      </c>
      <c r="E659" s="2" t="str">
        <f>TEXT(Table35[[#This Row],[Date]],"DDDD")</f>
        <v>Thursday</v>
      </c>
      <c r="F659" t="s">
        <v>1409</v>
      </c>
      <c r="G659">
        <v>1</v>
      </c>
      <c r="H659" s="3">
        <v>1353.87</v>
      </c>
      <c r="I659" t="s">
        <v>20</v>
      </c>
      <c r="J659" t="str">
        <f>INDEX(Product_Table[Product Name],MATCH(Table35[[#This Row],[ProductID]],Product_Table[ProductID],0))</f>
        <v>Natura YY-10</v>
      </c>
      <c r="K659" t="str">
        <f>INDEX(Product_Table[Category],MATCH(Table35[[#This Row],[ProductID]],Product_Table[ProductID],0))</f>
        <v>Youth</v>
      </c>
      <c r="L659" t="str">
        <f>INDEX(Product_Table[Segment],MATCH(Table35[[#This Row],[ProductID]],Product_Table[ProductID],0))</f>
        <v>Youth</v>
      </c>
      <c r="M659" s="4">
        <f>INDEX(Product_Table[ManufacturerID],MATCH(Table35[[#This Row],[ProductID]],Product_Table[ProductID],0))</f>
        <v>8</v>
      </c>
      <c r="N659" s="4" t="str">
        <f>INDEX(Manufacturer_Table[Manufacturer Name],MATCH(Table35[[#This Row],[ManufacturerID]],Manufacturer_Table[ManufacturerID],0))</f>
        <v>Natura</v>
      </c>
      <c r="O659" s="4" t="str">
        <f>INDEX(Location_Table[State],MATCH(Table35[[#This Row],[Zip]],Location_Table[Zip],0))</f>
        <v>Alberta</v>
      </c>
    </row>
    <row r="660" spans="1:15" x14ac:dyDescent="0.3">
      <c r="A660">
        <v>183</v>
      </c>
      <c r="B660" s="2">
        <v>42054</v>
      </c>
      <c r="C660" s="2" t="str">
        <f>TEXT(Table35[[#This Row],[Date]],"YYYY")</f>
        <v>2015</v>
      </c>
      <c r="D660" s="2" t="str">
        <f>TEXT(Table35[[#This Row],[Date]],"MMMM")</f>
        <v>February</v>
      </c>
      <c r="E660" s="2" t="str">
        <f>TEXT(Table35[[#This Row],[Date]],"DDDD")</f>
        <v>Thursday</v>
      </c>
      <c r="F660" t="s">
        <v>1412</v>
      </c>
      <c r="G660">
        <v>1</v>
      </c>
      <c r="H660" s="3">
        <v>8694</v>
      </c>
      <c r="I660" t="s">
        <v>20</v>
      </c>
      <c r="J660" t="str">
        <f>INDEX(Product_Table[Product Name],MATCH(Table35[[#This Row],[ProductID]],Product_Table[ProductID],0))</f>
        <v>Abbas UE-11</v>
      </c>
      <c r="K660" t="str">
        <f>INDEX(Product_Table[Category],MATCH(Table35[[#This Row],[ProductID]],Product_Table[ProductID],0))</f>
        <v>Urban</v>
      </c>
      <c r="L660" t="str">
        <f>INDEX(Product_Table[Segment],MATCH(Table35[[#This Row],[ProductID]],Product_Table[ProductID],0))</f>
        <v>Extreme</v>
      </c>
      <c r="M660" s="4">
        <f>INDEX(Product_Table[ManufacturerID],MATCH(Table35[[#This Row],[ProductID]],Product_Table[ProductID],0))</f>
        <v>1</v>
      </c>
      <c r="N660" s="4" t="str">
        <f>INDEX(Manufacturer_Table[Manufacturer Name],MATCH(Table35[[#This Row],[ManufacturerID]],Manufacturer_Table[ManufacturerID],0))</f>
        <v>Abbas</v>
      </c>
      <c r="O660" s="4" t="str">
        <f>INDEX(Location_Table[State],MATCH(Table35[[#This Row],[Zip]],Location_Table[Zip],0))</f>
        <v>Alberta</v>
      </c>
    </row>
    <row r="661" spans="1:15" x14ac:dyDescent="0.3">
      <c r="A661">
        <v>506</v>
      </c>
      <c r="B661" s="2">
        <v>42055</v>
      </c>
      <c r="C661" s="2" t="str">
        <f>TEXT(Table35[[#This Row],[Date]],"YYYY")</f>
        <v>2015</v>
      </c>
      <c r="D661" s="2" t="str">
        <f>TEXT(Table35[[#This Row],[Date]],"MMMM")</f>
        <v>February</v>
      </c>
      <c r="E661" s="2" t="str">
        <f>TEXT(Table35[[#This Row],[Date]],"DDDD")</f>
        <v>Friday</v>
      </c>
      <c r="F661" t="s">
        <v>1401</v>
      </c>
      <c r="G661">
        <v>1</v>
      </c>
      <c r="H661" s="3">
        <v>15560.37</v>
      </c>
      <c r="I661" t="s">
        <v>20</v>
      </c>
      <c r="J661" t="str">
        <f>INDEX(Product_Table[Product Name],MATCH(Table35[[#This Row],[ProductID]],Product_Table[ProductID],0))</f>
        <v>Maximus UM-11</v>
      </c>
      <c r="K661" t="str">
        <f>INDEX(Product_Table[Category],MATCH(Table35[[#This Row],[ProductID]],Product_Table[ProductID],0))</f>
        <v>Urban</v>
      </c>
      <c r="L661" t="str">
        <f>INDEX(Product_Table[Segment],MATCH(Table35[[#This Row],[ProductID]],Product_Table[ProductID],0))</f>
        <v>Moderation</v>
      </c>
      <c r="M661" s="4">
        <f>INDEX(Product_Table[ManufacturerID],MATCH(Table35[[#This Row],[ProductID]],Product_Table[ProductID],0))</f>
        <v>7</v>
      </c>
      <c r="N661" s="4" t="str">
        <f>INDEX(Manufacturer_Table[Manufacturer Name],MATCH(Table35[[#This Row],[ManufacturerID]],Manufacturer_Table[ManufacturerID],0))</f>
        <v>VanArsdel</v>
      </c>
      <c r="O661" s="4" t="str">
        <f>INDEX(Location_Table[State],MATCH(Table35[[#This Row],[Zip]],Location_Table[Zip],0))</f>
        <v>Alberta</v>
      </c>
    </row>
    <row r="662" spans="1:15" x14ac:dyDescent="0.3">
      <c r="A662">
        <v>520</v>
      </c>
      <c r="B662" s="2">
        <v>42055</v>
      </c>
      <c r="C662" s="2" t="str">
        <f>TEXT(Table35[[#This Row],[Date]],"YYYY")</f>
        <v>2015</v>
      </c>
      <c r="D662" s="2" t="str">
        <f>TEXT(Table35[[#This Row],[Date]],"MMMM")</f>
        <v>February</v>
      </c>
      <c r="E662" s="2" t="str">
        <f>TEXT(Table35[[#This Row],[Date]],"DDDD")</f>
        <v>Friday</v>
      </c>
      <c r="F662" t="s">
        <v>1330</v>
      </c>
      <c r="G662">
        <v>1</v>
      </c>
      <c r="H662" s="3">
        <v>7367.85</v>
      </c>
      <c r="I662" t="s">
        <v>20</v>
      </c>
      <c r="J662" t="str">
        <f>INDEX(Product_Table[Product Name],MATCH(Table35[[#This Row],[ProductID]],Product_Table[ProductID],0))</f>
        <v>Maximus UE-08</v>
      </c>
      <c r="K662" t="str">
        <f>INDEX(Product_Table[Category],MATCH(Table35[[#This Row],[ProductID]],Product_Table[ProductID],0))</f>
        <v>Urban</v>
      </c>
      <c r="L662" t="str">
        <f>INDEX(Product_Table[Segment],MATCH(Table35[[#This Row],[ProductID]],Product_Table[ProductID],0))</f>
        <v>Extreme</v>
      </c>
      <c r="M662" s="4">
        <f>INDEX(Product_Table[ManufacturerID],MATCH(Table35[[#This Row],[ProductID]],Product_Table[ProductID],0))</f>
        <v>7</v>
      </c>
      <c r="N662" s="4" t="str">
        <f>INDEX(Manufacturer_Table[Manufacturer Name],MATCH(Table35[[#This Row],[ManufacturerID]],Manufacturer_Table[ManufacturerID],0))</f>
        <v>VanArsdel</v>
      </c>
      <c r="O662" s="4" t="str">
        <f>INDEX(Location_Table[State],MATCH(Table35[[#This Row],[Zip]],Location_Table[Zip],0))</f>
        <v>Alberta</v>
      </c>
    </row>
    <row r="663" spans="1:15" x14ac:dyDescent="0.3">
      <c r="A663">
        <v>939</v>
      </c>
      <c r="B663" s="2">
        <v>42055</v>
      </c>
      <c r="C663" s="2" t="str">
        <f>TEXT(Table35[[#This Row],[Date]],"YYYY")</f>
        <v>2015</v>
      </c>
      <c r="D663" s="2" t="str">
        <f>TEXT(Table35[[#This Row],[Date]],"MMMM")</f>
        <v>February</v>
      </c>
      <c r="E663" s="2" t="str">
        <f>TEXT(Table35[[#This Row],[Date]],"DDDD")</f>
        <v>Friday</v>
      </c>
      <c r="F663" t="s">
        <v>1349</v>
      </c>
      <c r="G663">
        <v>1</v>
      </c>
      <c r="H663" s="3">
        <v>4598.37</v>
      </c>
      <c r="I663" t="s">
        <v>20</v>
      </c>
      <c r="J663" t="str">
        <f>INDEX(Product_Table[Product Name],MATCH(Table35[[#This Row],[ProductID]],Product_Table[ProductID],0))</f>
        <v>Natura UC-02</v>
      </c>
      <c r="K663" t="str">
        <f>INDEX(Product_Table[Category],MATCH(Table35[[#This Row],[ProductID]],Product_Table[ProductID],0))</f>
        <v>Urban</v>
      </c>
      <c r="L663" t="str">
        <f>INDEX(Product_Table[Segment],MATCH(Table35[[#This Row],[ProductID]],Product_Table[ProductID],0))</f>
        <v>Convenience</v>
      </c>
      <c r="M663" s="4">
        <f>INDEX(Product_Table[ManufacturerID],MATCH(Table35[[#This Row],[ProductID]],Product_Table[ProductID],0))</f>
        <v>8</v>
      </c>
      <c r="N663" s="4" t="str">
        <f>INDEX(Manufacturer_Table[Manufacturer Name],MATCH(Table35[[#This Row],[ManufacturerID]],Manufacturer_Table[ManufacturerID],0))</f>
        <v>Natura</v>
      </c>
      <c r="O663" s="4" t="str">
        <f>INDEX(Location_Table[State],MATCH(Table35[[#This Row],[Zip]],Location_Table[Zip],0))</f>
        <v>Alberta</v>
      </c>
    </row>
    <row r="664" spans="1:15" x14ac:dyDescent="0.3">
      <c r="A664">
        <v>992</v>
      </c>
      <c r="B664" s="2">
        <v>42064</v>
      </c>
      <c r="C664" s="2" t="str">
        <f>TEXT(Table35[[#This Row],[Date]],"YYYY")</f>
        <v>2015</v>
      </c>
      <c r="D664" s="2" t="str">
        <f>TEXT(Table35[[#This Row],[Date]],"MMMM")</f>
        <v>March</v>
      </c>
      <c r="E664" s="2" t="str">
        <f>TEXT(Table35[[#This Row],[Date]],"DDDD")</f>
        <v>Sunday</v>
      </c>
      <c r="F664" t="s">
        <v>1400</v>
      </c>
      <c r="G664">
        <v>1</v>
      </c>
      <c r="H664" s="3">
        <v>3338.37</v>
      </c>
      <c r="I664" t="s">
        <v>20</v>
      </c>
      <c r="J664" t="str">
        <f>INDEX(Product_Table[Product Name],MATCH(Table35[[#This Row],[ProductID]],Product_Table[ProductID],0))</f>
        <v>Natura UC-55</v>
      </c>
      <c r="K664" t="str">
        <f>INDEX(Product_Table[Category],MATCH(Table35[[#This Row],[ProductID]],Product_Table[ProductID],0))</f>
        <v>Urban</v>
      </c>
      <c r="L664" t="str">
        <f>INDEX(Product_Table[Segment],MATCH(Table35[[#This Row],[ProductID]],Product_Table[ProductID],0))</f>
        <v>Convenience</v>
      </c>
      <c r="M664" s="4">
        <f>INDEX(Product_Table[ManufacturerID],MATCH(Table35[[#This Row],[ProductID]],Product_Table[ProductID],0))</f>
        <v>8</v>
      </c>
      <c r="N664" s="4" t="str">
        <f>INDEX(Manufacturer_Table[Manufacturer Name],MATCH(Table35[[#This Row],[ManufacturerID]],Manufacturer_Table[ManufacturerID],0))</f>
        <v>Natura</v>
      </c>
      <c r="O664" s="4" t="str">
        <f>INDEX(Location_Table[State],MATCH(Table35[[#This Row],[Zip]],Location_Table[Zip],0))</f>
        <v>Alberta</v>
      </c>
    </row>
    <row r="665" spans="1:15" x14ac:dyDescent="0.3">
      <c r="A665">
        <v>2350</v>
      </c>
      <c r="B665" s="2">
        <v>42064</v>
      </c>
      <c r="C665" s="2" t="str">
        <f>TEXT(Table35[[#This Row],[Date]],"YYYY")</f>
        <v>2015</v>
      </c>
      <c r="D665" s="2" t="str">
        <f>TEXT(Table35[[#This Row],[Date]],"MMMM")</f>
        <v>March</v>
      </c>
      <c r="E665" s="2" t="str">
        <f>TEXT(Table35[[#This Row],[Date]],"DDDD")</f>
        <v>Sunday</v>
      </c>
      <c r="F665" t="s">
        <v>1561</v>
      </c>
      <c r="G665">
        <v>1</v>
      </c>
      <c r="H665" s="3">
        <v>4403.7</v>
      </c>
      <c r="I665" t="s">
        <v>20</v>
      </c>
      <c r="J665" t="str">
        <f>INDEX(Product_Table[Product Name],MATCH(Table35[[#This Row],[ProductID]],Product_Table[ProductID],0))</f>
        <v>Aliqui UE-24</v>
      </c>
      <c r="K665" t="str">
        <f>INDEX(Product_Table[Category],MATCH(Table35[[#This Row],[ProductID]],Product_Table[ProductID],0))</f>
        <v>Urban</v>
      </c>
      <c r="L665" t="str">
        <f>INDEX(Product_Table[Segment],MATCH(Table35[[#This Row],[ProductID]],Product_Table[ProductID],0))</f>
        <v>Extreme</v>
      </c>
      <c r="M665" s="4">
        <f>INDEX(Product_Table[ManufacturerID],MATCH(Table35[[#This Row],[ProductID]],Product_Table[ProductID],0))</f>
        <v>2</v>
      </c>
      <c r="N665" s="4" t="str">
        <f>INDEX(Manufacturer_Table[Manufacturer Name],MATCH(Table35[[#This Row],[ManufacturerID]],Manufacturer_Table[ManufacturerID],0))</f>
        <v>Aliqui</v>
      </c>
      <c r="O665" s="4" t="str">
        <f>INDEX(Location_Table[State],MATCH(Table35[[#This Row],[Zip]],Location_Table[Zip],0))</f>
        <v>British Columbia</v>
      </c>
    </row>
    <row r="666" spans="1:15" x14ac:dyDescent="0.3">
      <c r="A666">
        <v>545</v>
      </c>
      <c r="B666" s="2">
        <v>42065</v>
      </c>
      <c r="C666" s="2" t="str">
        <f>TEXT(Table35[[#This Row],[Date]],"YYYY")</f>
        <v>2015</v>
      </c>
      <c r="D666" s="2" t="str">
        <f>TEXT(Table35[[#This Row],[Date]],"MMMM")</f>
        <v>March</v>
      </c>
      <c r="E666" s="2" t="str">
        <f>TEXT(Table35[[#This Row],[Date]],"DDDD")</f>
        <v>Monday</v>
      </c>
      <c r="F666" t="s">
        <v>1569</v>
      </c>
      <c r="G666">
        <v>1</v>
      </c>
      <c r="H666" s="3">
        <v>10835.37</v>
      </c>
      <c r="I666" t="s">
        <v>20</v>
      </c>
      <c r="J666" t="str">
        <f>INDEX(Product_Table[Product Name],MATCH(Table35[[#This Row],[ProductID]],Product_Table[ProductID],0))</f>
        <v>Maximus UC-10</v>
      </c>
      <c r="K666" t="str">
        <f>INDEX(Product_Table[Category],MATCH(Table35[[#This Row],[ProductID]],Product_Table[ProductID],0))</f>
        <v>Urban</v>
      </c>
      <c r="L666" t="str">
        <f>INDEX(Product_Table[Segment],MATCH(Table35[[#This Row],[ProductID]],Product_Table[ProductID],0))</f>
        <v>Convenience</v>
      </c>
      <c r="M666" s="4">
        <f>INDEX(Product_Table[ManufacturerID],MATCH(Table35[[#This Row],[ProductID]],Product_Table[ProductID],0))</f>
        <v>7</v>
      </c>
      <c r="N666" s="4" t="str">
        <f>INDEX(Manufacturer_Table[Manufacturer Name],MATCH(Table35[[#This Row],[ManufacturerID]],Manufacturer_Table[ManufacturerID],0))</f>
        <v>VanArsdel</v>
      </c>
      <c r="O666" s="4" t="str">
        <f>INDEX(Location_Table[State],MATCH(Table35[[#This Row],[Zip]],Location_Table[Zip],0))</f>
        <v>British Columbia</v>
      </c>
    </row>
    <row r="667" spans="1:15" x14ac:dyDescent="0.3">
      <c r="A667">
        <v>2277</v>
      </c>
      <c r="B667" s="2">
        <v>42065</v>
      </c>
      <c r="C667" s="2" t="str">
        <f>TEXT(Table35[[#This Row],[Date]],"YYYY")</f>
        <v>2015</v>
      </c>
      <c r="D667" s="2" t="str">
        <f>TEXT(Table35[[#This Row],[Date]],"MMMM")</f>
        <v>March</v>
      </c>
      <c r="E667" s="2" t="str">
        <f>TEXT(Table35[[#This Row],[Date]],"DDDD")</f>
        <v>Monday</v>
      </c>
      <c r="F667" t="s">
        <v>1573</v>
      </c>
      <c r="G667">
        <v>1</v>
      </c>
      <c r="H667" s="3">
        <v>3653.37</v>
      </c>
      <c r="I667" t="s">
        <v>20</v>
      </c>
      <c r="J667" t="str">
        <f>INDEX(Product_Table[Product Name],MATCH(Table35[[#This Row],[ProductID]],Product_Table[ProductID],0))</f>
        <v>Aliqui RS-10</v>
      </c>
      <c r="K667" t="str">
        <f>INDEX(Product_Table[Category],MATCH(Table35[[#This Row],[ProductID]],Product_Table[ProductID],0))</f>
        <v>Rural</v>
      </c>
      <c r="L667" t="str">
        <f>INDEX(Product_Table[Segment],MATCH(Table35[[#This Row],[ProductID]],Product_Table[ProductID],0))</f>
        <v>Select</v>
      </c>
      <c r="M667" s="4">
        <f>INDEX(Product_Table[ManufacturerID],MATCH(Table35[[#This Row],[ProductID]],Product_Table[ProductID],0))</f>
        <v>2</v>
      </c>
      <c r="N667" s="4" t="str">
        <f>INDEX(Manufacturer_Table[Manufacturer Name],MATCH(Table35[[#This Row],[ManufacturerID]],Manufacturer_Table[ManufacturerID],0))</f>
        <v>Aliqui</v>
      </c>
      <c r="O667" s="4" t="str">
        <f>INDEX(Location_Table[State],MATCH(Table35[[#This Row],[Zip]],Location_Table[Zip],0))</f>
        <v>British Columbia</v>
      </c>
    </row>
    <row r="668" spans="1:15" x14ac:dyDescent="0.3">
      <c r="A668">
        <v>2054</v>
      </c>
      <c r="B668" s="2">
        <v>42065</v>
      </c>
      <c r="C668" s="2" t="str">
        <f>TEXT(Table35[[#This Row],[Date]],"YYYY")</f>
        <v>2015</v>
      </c>
      <c r="D668" s="2" t="str">
        <f>TEXT(Table35[[#This Row],[Date]],"MMMM")</f>
        <v>March</v>
      </c>
      <c r="E668" s="2" t="str">
        <f>TEXT(Table35[[#This Row],[Date]],"DDDD")</f>
        <v>Monday</v>
      </c>
      <c r="F668" t="s">
        <v>1564</v>
      </c>
      <c r="G668">
        <v>1</v>
      </c>
      <c r="H668" s="3">
        <v>7685.37</v>
      </c>
      <c r="I668" t="s">
        <v>20</v>
      </c>
      <c r="J668" t="str">
        <f>INDEX(Product_Table[Product Name],MATCH(Table35[[#This Row],[ProductID]],Product_Table[ProductID],0))</f>
        <v>Currus UE-14</v>
      </c>
      <c r="K668" t="str">
        <f>INDEX(Product_Table[Category],MATCH(Table35[[#This Row],[ProductID]],Product_Table[ProductID],0))</f>
        <v>Urban</v>
      </c>
      <c r="L668" t="str">
        <f>INDEX(Product_Table[Segment],MATCH(Table35[[#This Row],[ProductID]],Product_Table[ProductID],0))</f>
        <v>Extreme</v>
      </c>
      <c r="M668" s="4">
        <f>INDEX(Product_Table[ManufacturerID],MATCH(Table35[[#This Row],[ProductID]],Product_Table[ProductID],0))</f>
        <v>4</v>
      </c>
      <c r="N668" s="4" t="str">
        <f>INDEX(Manufacturer_Table[Manufacturer Name],MATCH(Table35[[#This Row],[ManufacturerID]],Manufacturer_Table[ManufacturerID],0))</f>
        <v>Currus</v>
      </c>
      <c r="O668" s="4" t="str">
        <f>INDEX(Location_Table[State],MATCH(Table35[[#This Row],[Zip]],Location_Table[Zip],0))</f>
        <v>British Columbia</v>
      </c>
    </row>
    <row r="669" spans="1:15" x14ac:dyDescent="0.3">
      <c r="A669">
        <v>2058</v>
      </c>
      <c r="B669" s="2">
        <v>42065</v>
      </c>
      <c r="C669" s="2" t="str">
        <f>TEXT(Table35[[#This Row],[Date]],"YYYY")</f>
        <v>2015</v>
      </c>
      <c r="D669" s="2" t="str">
        <f>TEXT(Table35[[#This Row],[Date]],"MMMM")</f>
        <v>March</v>
      </c>
      <c r="E669" s="2" t="str">
        <f>TEXT(Table35[[#This Row],[Date]],"DDDD")</f>
        <v>Monday</v>
      </c>
      <c r="F669" t="s">
        <v>1345</v>
      </c>
      <c r="G669">
        <v>1</v>
      </c>
      <c r="H669" s="3">
        <v>3275.37</v>
      </c>
      <c r="I669" t="s">
        <v>20</v>
      </c>
      <c r="J669" t="str">
        <f>INDEX(Product_Table[Product Name],MATCH(Table35[[#This Row],[ProductID]],Product_Table[ProductID],0))</f>
        <v>Currus UE-18</v>
      </c>
      <c r="K669" t="str">
        <f>INDEX(Product_Table[Category],MATCH(Table35[[#This Row],[ProductID]],Product_Table[ProductID],0))</f>
        <v>Urban</v>
      </c>
      <c r="L669" t="str">
        <f>INDEX(Product_Table[Segment],MATCH(Table35[[#This Row],[ProductID]],Product_Table[ProductID],0))</f>
        <v>Extreme</v>
      </c>
      <c r="M669" s="4">
        <f>INDEX(Product_Table[ManufacturerID],MATCH(Table35[[#This Row],[ProductID]],Product_Table[ProductID],0))</f>
        <v>4</v>
      </c>
      <c r="N669" s="4" t="str">
        <f>INDEX(Manufacturer_Table[Manufacturer Name],MATCH(Table35[[#This Row],[ManufacturerID]],Manufacturer_Table[ManufacturerID],0))</f>
        <v>Currus</v>
      </c>
      <c r="O669" s="4" t="str">
        <f>INDEX(Location_Table[State],MATCH(Table35[[#This Row],[Zip]],Location_Table[Zip],0))</f>
        <v>Alberta</v>
      </c>
    </row>
    <row r="670" spans="1:15" x14ac:dyDescent="0.3">
      <c r="A670">
        <v>828</v>
      </c>
      <c r="B670" s="2">
        <v>42065</v>
      </c>
      <c r="C670" s="2" t="str">
        <f>TEXT(Table35[[#This Row],[Date]],"YYYY")</f>
        <v>2015</v>
      </c>
      <c r="D670" s="2" t="str">
        <f>TEXT(Table35[[#This Row],[Date]],"MMMM")</f>
        <v>March</v>
      </c>
      <c r="E670" s="2" t="str">
        <f>TEXT(Table35[[#This Row],[Date]],"DDDD")</f>
        <v>Monday</v>
      </c>
      <c r="F670" t="s">
        <v>1412</v>
      </c>
      <c r="G670">
        <v>1</v>
      </c>
      <c r="H670" s="3">
        <v>10153.08</v>
      </c>
      <c r="I670" t="s">
        <v>20</v>
      </c>
      <c r="J670" t="str">
        <f>INDEX(Product_Table[Product Name],MATCH(Table35[[#This Row],[ProductID]],Product_Table[ProductID],0))</f>
        <v>Natura UM-12</v>
      </c>
      <c r="K670" t="str">
        <f>INDEX(Product_Table[Category],MATCH(Table35[[#This Row],[ProductID]],Product_Table[ProductID],0))</f>
        <v>Urban</v>
      </c>
      <c r="L670" t="str">
        <f>INDEX(Product_Table[Segment],MATCH(Table35[[#This Row],[ProductID]],Product_Table[ProductID],0))</f>
        <v>Moderation</v>
      </c>
      <c r="M670" s="4">
        <f>INDEX(Product_Table[ManufacturerID],MATCH(Table35[[#This Row],[ProductID]],Product_Table[ProductID],0))</f>
        <v>8</v>
      </c>
      <c r="N670" s="4" t="str">
        <f>INDEX(Manufacturer_Table[Manufacturer Name],MATCH(Table35[[#This Row],[ManufacturerID]],Manufacturer_Table[ManufacturerID],0))</f>
        <v>Natura</v>
      </c>
      <c r="O670" s="4" t="str">
        <f>INDEX(Location_Table[State],MATCH(Table35[[#This Row],[Zip]],Location_Table[Zip],0))</f>
        <v>Alberta</v>
      </c>
    </row>
    <row r="671" spans="1:15" x14ac:dyDescent="0.3">
      <c r="A671">
        <v>1722</v>
      </c>
      <c r="B671" s="2">
        <v>42065</v>
      </c>
      <c r="C671" s="2" t="str">
        <f>TEXT(Table35[[#This Row],[Date]],"YYYY")</f>
        <v>2015</v>
      </c>
      <c r="D671" s="2" t="str">
        <f>TEXT(Table35[[#This Row],[Date]],"MMMM")</f>
        <v>March</v>
      </c>
      <c r="E671" s="2" t="str">
        <f>TEXT(Table35[[#This Row],[Date]],"DDDD")</f>
        <v>Monday</v>
      </c>
      <c r="F671" t="s">
        <v>1383</v>
      </c>
      <c r="G671">
        <v>1</v>
      </c>
      <c r="H671" s="3">
        <v>1038.8699999999999</v>
      </c>
      <c r="I671" t="s">
        <v>20</v>
      </c>
      <c r="J671" t="str">
        <f>INDEX(Product_Table[Product Name],MATCH(Table35[[#This Row],[ProductID]],Product_Table[ProductID],0))</f>
        <v>Salvus YY-33</v>
      </c>
      <c r="K671" t="str">
        <f>INDEX(Product_Table[Category],MATCH(Table35[[#This Row],[ProductID]],Product_Table[ProductID],0))</f>
        <v>Youth</v>
      </c>
      <c r="L671" t="str">
        <f>INDEX(Product_Table[Segment],MATCH(Table35[[#This Row],[ProductID]],Product_Table[ProductID],0))</f>
        <v>Youth</v>
      </c>
      <c r="M671" s="4">
        <f>INDEX(Product_Table[ManufacturerID],MATCH(Table35[[#This Row],[ProductID]],Product_Table[ProductID],0))</f>
        <v>13</v>
      </c>
      <c r="N671" s="4" t="str">
        <f>INDEX(Manufacturer_Table[Manufacturer Name],MATCH(Table35[[#This Row],[ManufacturerID]],Manufacturer_Table[ManufacturerID],0))</f>
        <v>Salvus</v>
      </c>
      <c r="O671" s="4" t="str">
        <f>INDEX(Location_Table[State],MATCH(Table35[[#This Row],[Zip]],Location_Table[Zip],0))</f>
        <v>Alberta</v>
      </c>
    </row>
    <row r="672" spans="1:15" x14ac:dyDescent="0.3">
      <c r="A672">
        <v>26</v>
      </c>
      <c r="B672" s="2">
        <v>42076</v>
      </c>
      <c r="C672" s="2" t="str">
        <f>TEXT(Table35[[#This Row],[Date]],"YYYY")</f>
        <v>2015</v>
      </c>
      <c r="D672" s="2" t="str">
        <f>TEXT(Table35[[#This Row],[Date]],"MMMM")</f>
        <v>March</v>
      </c>
      <c r="E672" s="2" t="str">
        <f>TEXT(Table35[[#This Row],[Date]],"DDDD")</f>
        <v>Friday</v>
      </c>
      <c r="F672" t="s">
        <v>1573</v>
      </c>
      <c r="G672">
        <v>1</v>
      </c>
      <c r="H672" s="3">
        <v>9292.5</v>
      </c>
      <c r="I672" t="s">
        <v>20</v>
      </c>
      <c r="J672" t="str">
        <f>INDEX(Product_Table[Product Name],MATCH(Table35[[#This Row],[ProductID]],Product_Table[ProductID],0))</f>
        <v>Abbas MA-26</v>
      </c>
      <c r="K672" t="str">
        <f>INDEX(Product_Table[Category],MATCH(Table35[[#This Row],[ProductID]],Product_Table[ProductID],0))</f>
        <v>Mix</v>
      </c>
      <c r="L672" t="str">
        <f>INDEX(Product_Table[Segment],MATCH(Table35[[#This Row],[ProductID]],Product_Table[ProductID],0))</f>
        <v>All Season</v>
      </c>
      <c r="M672" s="4">
        <f>INDEX(Product_Table[ManufacturerID],MATCH(Table35[[#This Row],[ProductID]],Product_Table[ProductID],0))</f>
        <v>1</v>
      </c>
      <c r="N672" s="4" t="str">
        <f>INDEX(Manufacturer_Table[Manufacturer Name],MATCH(Table35[[#This Row],[ManufacturerID]],Manufacturer_Table[ManufacturerID],0))</f>
        <v>Abbas</v>
      </c>
      <c r="O672" s="4" t="str">
        <f>INDEX(Location_Table[State],MATCH(Table35[[#This Row],[Zip]],Location_Table[Zip],0))</f>
        <v>British Columbia</v>
      </c>
    </row>
    <row r="673" spans="1:15" x14ac:dyDescent="0.3">
      <c r="A673">
        <v>115</v>
      </c>
      <c r="B673" s="2">
        <v>42076</v>
      </c>
      <c r="C673" s="2" t="str">
        <f>TEXT(Table35[[#This Row],[Date]],"YYYY")</f>
        <v>2015</v>
      </c>
      <c r="D673" s="2" t="str">
        <f>TEXT(Table35[[#This Row],[Date]],"MMMM")</f>
        <v>March</v>
      </c>
      <c r="E673" s="2" t="str">
        <f>TEXT(Table35[[#This Row],[Date]],"DDDD")</f>
        <v>Friday</v>
      </c>
      <c r="F673" t="s">
        <v>1564</v>
      </c>
      <c r="G673">
        <v>1</v>
      </c>
      <c r="H673" s="3">
        <v>10710</v>
      </c>
      <c r="I673" t="s">
        <v>20</v>
      </c>
      <c r="J673" t="str">
        <f>INDEX(Product_Table[Product Name],MATCH(Table35[[#This Row],[ProductID]],Product_Table[ProductID],0))</f>
        <v>Abbas UM-42</v>
      </c>
      <c r="K673" t="str">
        <f>INDEX(Product_Table[Category],MATCH(Table35[[#This Row],[ProductID]],Product_Table[ProductID],0))</f>
        <v>Urban</v>
      </c>
      <c r="L673" t="str">
        <f>INDEX(Product_Table[Segment],MATCH(Table35[[#This Row],[ProductID]],Product_Table[ProductID],0))</f>
        <v>Moderation</v>
      </c>
      <c r="M673" s="4">
        <f>INDEX(Product_Table[ManufacturerID],MATCH(Table35[[#This Row],[ProductID]],Product_Table[ProductID],0))</f>
        <v>1</v>
      </c>
      <c r="N673" s="4" t="str">
        <f>INDEX(Manufacturer_Table[Manufacturer Name],MATCH(Table35[[#This Row],[ManufacturerID]],Manufacturer_Table[ManufacturerID],0))</f>
        <v>Abbas</v>
      </c>
      <c r="O673" s="4" t="str">
        <f>INDEX(Location_Table[State],MATCH(Table35[[#This Row],[Zip]],Location_Table[Zip],0))</f>
        <v>British Columbia</v>
      </c>
    </row>
    <row r="674" spans="1:15" x14ac:dyDescent="0.3">
      <c r="A674">
        <v>2218</v>
      </c>
      <c r="B674" s="2">
        <v>42048</v>
      </c>
      <c r="C674" s="2" t="str">
        <f>TEXT(Table35[[#This Row],[Date]],"YYYY")</f>
        <v>2015</v>
      </c>
      <c r="D674" s="2" t="str">
        <f>TEXT(Table35[[#This Row],[Date]],"MMMM")</f>
        <v>February</v>
      </c>
      <c r="E674" s="2" t="str">
        <f>TEXT(Table35[[#This Row],[Date]],"DDDD")</f>
        <v>Friday</v>
      </c>
      <c r="F674" t="s">
        <v>1573</v>
      </c>
      <c r="G674">
        <v>1</v>
      </c>
      <c r="H674" s="3">
        <v>1826.37</v>
      </c>
      <c r="I674" t="s">
        <v>20</v>
      </c>
      <c r="J674" t="str">
        <f>INDEX(Product_Table[Product Name],MATCH(Table35[[#This Row],[ProductID]],Product_Table[ProductID],0))</f>
        <v>Aliqui RP-15</v>
      </c>
      <c r="K674" t="str">
        <f>INDEX(Product_Table[Category],MATCH(Table35[[#This Row],[ProductID]],Product_Table[ProductID],0))</f>
        <v>Rural</v>
      </c>
      <c r="L674" t="str">
        <f>INDEX(Product_Table[Segment],MATCH(Table35[[#This Row],[ProductID]],Product_Table[ProductID],0))</f>
        <v>Productivity</v>
      </c>
      <c r="M674" s="4">
        <f>INDEX(Product_Table[ManufacturerID],MATCH(Table35[[#This Row],[ProductID]],Product_Table[ProductID],0))</f>
        <v>2</v>
      </c>
      <c r="N674" s="4" t="str">
        <f>INDEX(Manufacturer_Table[Manufacturer Name],MATCH(Table35[[#This Row],[ManufacturerID]],Manufacturer_Table[ManufacturerID],0))</f>
        <v>Aliqui</v>
      </c>
      <c r="O674" s="4" t="str">
        <f>INDEX(Location_Table[State],MATCH(Table35[[#This Row],[Zip]],Location_Table[Zip],0))</f>
        <v>British Columbia</v>
      </c>
    </row>
    <row r="675" spans="1:15" x14ac:dyDescent="0.3">
      <c r="A675">
        <v>115</v>
      </c>
      <c r="B675" s="2">
        <v>42050</v>
      </c>
      <c r="C675" s="2" t="str">
        <f>TEXT(Table35[[#This Row],[Date]],"YYYY")</f>
        <v>2015</v>
      </c>
      <c r="D675" s="2" t="str">
        <f>TEXT(Table35[[#This Row],[Date]],"MMMM")</f>
        <v>February</v>
      </c>
      <c r="E675" s="2" t="str">
        <f>TEXT(Table35[[#This Row],[Date]],"DDDD")</f>
        <v>Sunday</v>
      </c>
      <c r="F675" t="s">
        <v>1564</v>
      </c>
      <c r="G675">
        <v>1</v>
      </c>
      <c r="H675" s="3">
        <v>10584</v>
      </c>
      <c r="I675" t="s">
        <v>20</v>
      </c>
      <c r="J675" t="str">
        <f>INDEX(Product_Table[Product Name],MATCH(Table35[[#This Row],[ProductID]],Product_Table[ProductID],0))</f>
        <v>Abbas UM-42</v>
      </c>
      <c r="K675" t="str">
        <f>INDEX(Product_Table[Category],MATCH(Table35[[#This Row],[ProductID]],Product_Table[ProductID],0))</f>
        <v>Urban</v>
      </c>
      <c r="L675" t="str">
        <f>INDEX(Product_Table[Segment],MATCH(Table35[[#This Row],[ProductID]],Product_Table[ProductID],0))</f>
        <v>Moderation</v>
      </c>
      <c r="M675" s="4">
        <f>INDEX(Product_Table[ManufacturerID],MATCH(Table35[[#This Row],[ProductID]],Product_Table[ProductID],0))</f>
        <v>1</v>
      </c>
      <c r="N675" s="4" t="str">
        <f>INDEX(Manufacturer_Table[Manufacturer Name],MATCH(Table35[[#This Row],[ManufacturerID]],Manufacturer_Table[ManufacturerID],0))</f>
        <v>Abbas</v>
      </c>
      <c r="O675" s="4" t="str">
        <f>INDEX(Location_Table[State],MATCH(Table35[[#This Row],[Zip]],Location_Table[Zip],0))</f>
        <v>British Columbia</v>
      </c>
    </row>
    <row r="676" spans="1:15" x14ac:dyDescent="0.3">
      <c r="A676">
        <v>1022</v>
      </c>
      <c r="B676" s="2">
        <v>42074</v>
      </c>
      <c r="C676" s="2" t="str">
        <f>TEXT(Table35[[#This Row],[Date]],"YYYY")</f>
        <v>2015</v>
      </c>
      <c r="D676" s="2" t="str">
        <f>TEXT(Table35[[#This Row],[Date]],"MMMM")</f>
        <v>March</v>
      </c>
      <c r="E676" s="2" t="str">
        <f>TEXT(Table35[[#This Row],[Date]],"DDDD")</f>
        <v>Wednesday</v>
      </c>
      <c r="F676" t="s">
        <v>1401</v>
      </c>
      <c r="G676">
        <v>1</v>
      </c>
      <c r="H676" s="3">
        <v>1889.37</v>
      </c>
      <c r="I676" t="s">
        <v>20</v>
      </c>
      <c r="J676" t="str">
        <f>INDEX(Product_Table[Product Name],MATCH(Table35[[#This Row],[ProductID]],Product_Table[ProductID],0))</f>
        <v>Natura YY-23</v>
      </c>
      <c r="K676" t="str">
        <f>INDEX(Product_Table[Category],MATCH(Table35[[#This Row],[ProductID]],Product_Table[ProductID],0))</f>
        <v>Youth</v>
      </c>
      <c r="L676" t="str">
        <f>INDEX(Product_Table[Segment],MATCH(Table35[[#This Row],[ProductID]],Product_Table[ProductID],0))</f>
        <v>Youth</v>
      </c>
      <c r="M676" s="4">
        <f>INDEX(Product_Table[ManufacturerID],MATCH(Table35[[#This Row],[ProductID]],Product_Table[ProductID],0))</f>
        <v>8</v>
      </c>
      <c r="N676" s="4" t="str">
        <f>INDEX(Manufacturer_Table[Manufacturer Name],MATCH(Table35[[#This Row],[ManufacturerID]],Manufacturer_Table[ManufacturerID],0))</f>
        <v>Natura</v>
      </c>
      <c r="O676" s="4" t="str">
        <f>INDEX(Location_Table[State],MATCH(Table35[[#This Row],[Zip]],Location_Table[Zip],0))</f>
        <v>Alberta</v>
      </c>
    </row>
    <row r="677" spans="1:15" x14ac:dyDescent="0.3">
      <c r="A677">
        <v>2197</v>
      </c>
      <c r="B677" s="2">
        <v>42074</v>
      </c>
      <c r="C677" s="2" t="str">
        <f>TEXT(Table35[[#This Row],[Date]],"YYYY")</f>
        <v>2015</v>
      </c>
      <c r="D677" s="2" t="str">
        <f>TEXT(Table35[[#This Row],[Date]],"MMMM")</f>
        <v>March</v>
      </c>
      <c r="E677" s="2" t="str">
        <f>TEXT(Table35[[#This Row],[Date]],"DDDD")</f>
        <v>Wednesday</v>
      </c>
      <c r="F677" t="s">
        <v>1382</v>
      </c>
      <c r="G677">
        <v>1</v>
      </c>
      <c r="H677" s="3">
        <v>2865.87</v>
      </c>
      <c r="I677" t="s">
        <v>20</v>
      </c>
      <c r="J677" t="str">
        <f>INDEX(Product_Table[Product Name],MATCH(Table35[[#This Row],[ProductID]],Product_Table[ProductID],0))</f>
        <v>Aliqui MA-11</v>
      </c>
      <c r="K677" t="str">
        <f>INDEX(Product_Table[Category],MATCH(Table35[[#This Row],[ProductID]],Product_Table[ProductID],0))</f>
        <v>Mix</v>
      </c>
      <c r="L677" t="str">
        <f>INDEX(Product_Table[Segment],MATCH(Table35[[#This Row],[ProductID]],Product_Table[ProductID],0))</f>
        <v>All Season</v>
      </c>
      <c r="M677" s="4">
        <f>INDEX(Product_Table[ManufacturerID],MATCH(Table35[[#This Row],[ProductID]],Product_Table[ProductID],0))</f>
        <v>2</v>
      </c>
      <c r="N677" s="4" t="str">
        <f>INDEX(Manufacturer_Table[Manufacturer Name],MATCH(Table35[[#This Row],[ManufacturerID]],Manufacturer_Table[ManufacturerID],0))</f>
        <v>Aliqui</v>
      </c>
      <c r="O677" s="4" t="str">
        <f>INDEX(Location_Table[State],MATCH(Table35[[#This Row],[Zip]],Location_Table[Zip],0))</f>
        <v>Alberta</v>
      </c>
    </row>
    <row r="678" spans="1:15" x14ac:dyDescent="0.3">
      <c r="A678">
        <v>1145</v>
      </c>
      <c r="B678" s="2">
        <v>42074</v>
      </c>
      <c r="C678" s="2" t="str">
        <f>TEXT(Table35[[#This Row],[Date]],"YYYY")</f>
        <v>2015</v>
      </c>
      <c r="D678" s="2" t="str">
        <f>TEXT(Table35[[#This Row],[Date]],"MMMM")</f>
        <v>March</v>
      </c>
      <c r="E678" s="2" t="str">
        <f>TEXT(Table35[[#This Row],[Date]],"DDDD")</f>
        <v>Wednesday</v>
      </c>
      <c r="F678" t="s">
        <v>1400</v>
      </c>
      <c r="G678">
        <v>1</v>
      </c>
      <c r="H678" s="3">
        <v>4031.37</v>
      </c>
      <c r="I678" t="s">
        <v>20</v>
      </c>
      <c r="J678" t="str">
        <f>INDEX(Product_Table[Product Name],MATCH(Table35[[#This Row],[ProductID]],Product_Table[ProductID],0))</f>
        <v>Pirum UR-02</v>
      </c>
      <c r="K678" t="str">
        <f>INDEX(Product_Table[Category],MATCH(Table35[[#This Row],[ProductID]],Product_Table[ProductID],0))</f>
        <v>Urban</v>
      </c>
      <c r="L678" t="str">
        <f>INDEX(Product_Table[Segment],MATCH(Table35[[#This Row],[ProductID]],Product_Table[ProductID],0))</f>
        <v>Regular</v>
      </c>
      <c r="M678" s="4">
        <f>INDEX(Product_Table[ManufacturerID],MATCH(Table35[[#This Row],[ProductID]],Product_Table[ProductID],0))</f>
        <v>10</v>
      </c>
      <c r="N678" s="4" t="str">
        <f>INDEX(Manufacturer_Table[Manufacturer Name],MATCH(Table35[[#This Row],[ManufacturerID]],Manufacturer_Table[ManufacturerID],0))</f>
        <v>Pirum</v>
      </c>
      <c r="O678" s="4" t="str">
        <f>INDEX(Location_Table[State],MATCH(Table35[[#This Row],[Zip]],Location_Table[Zip],0))</f>
        <v>Alberta</v>
      </c>
    </row>
    <row r="679" spans="1:15" x14ac:dyDescent="0.3">
      <c r="A679">
        <v>489</v>
      </c>
      <c r="B679" s="2">
        <v>42075</v>
      </c>
      <c r="C679" s="2" t="str">
        <f>TEXT(Table35[[#This Row],[Date]],"YYYY")</f>
        <v>2015</v>
      </c>
      <c r="D679" s="2" t="str">
        <f>TEXT(Table35[[#This Row],[Date]],"MMMM")</f>
        <v>March</v>
      </c>
      <c r="E679" s="2" t="str">
        <f>TEXT(Table35[[#This Row],[Date]],"DDDD")</f>
        <v>Thursday</v>
      </c>
      <c r="F679" t="s">
        <v>1330</v>
      </c>
      <c r="G679">
        <v>1</v>
      </c>
      <c r="H679" s="3">
        <v>11969.37</v>
      </c>
      <c r="I679" t="s">
        <v>20</v>
      </c>
      <c r="J679" t="str">
        <f>INDEX(Product_Table[Product Name],MATCH(Table35[[#This Row],[ProductID]],Product_Table[ProductID],0))</f>
        <v>Maximus UM-94</v>
      </c>
      <c r="K679" t="str">
        <f>INDEX(Product_Table[Category],MATCH(Table35[[#This Row],[ProductID]],Product_Table[ProductID],0))</f>
        <v>Urban</v>
      </c>
      <c r="L679" t="str">
        <f>INDEX(Product_Table[Segment],MATCH(Table35[[#This Row],[ProductID]],Product_Table[ProductID],0))</f>
        <v>Moderation</v>
      </c>
      <c r="M679" s="4">
        <f>INDEX(Product_Table[ManufacturerID],MATCH(Table35[[#This Row],[ProductID]],Product_Table[ProductID],0))</f>
        <v>7</v>
      </c>
      <c r="N679" s="4" t="str">
        <f>INDEX(Manufacturer_Table[Manufacturer Name],MATCH(Table35[[#This Row],[ManufacturerID]],Manufacturer_Table[ManufacturerID],0))</f>
        <v>VanArsdel</v>
      </c>
      <c r="O679" s="4" t="str">
        <f>INDEX(Location_Table[State],MATCH(Table35[[#This Row],[Zip]],Location_Table[Zip],0))</f>
        <v>Alberta</v>
      </c>
    </row>
    <row r="680" spans="1:15" x14ac:dyDescent="0.3">
      <c r="A680">
        <v>2275</v>
      </c>
      <c r="B680" s="2">
        <v>42075</v>
      </c>
      <c r="C680" s="2" t="str">
        <f>TEXT(Table35[[#This Row],[Date]],"YYYY")</f>
        <v>2015</v>
      </c>
      <c r="D680" s="2" t="str">
        <f>TEXT(Table35[[#This Row],[Date]],"MMMM")</f>
        <v>March</v>
      </c>
      <c r="E680" s="2" t="str">
        <f>TEXT(Table35[[#This Row],[Date]],"DDDD")</f>
        <v>Thursday</v>
      </c>
      <c r="F680" t="s">
        <v>1573</v>
      </c>
      <c r="G680">
        <v>1</v>
      </c>
      <c r="H680" s="3">
        <v>4724.37</v>
      </c>
      <c r="I680" t="s">
        <v>20</v>
      </c>
      <c r="J680" t="str">
        <f>INDEX(Product_Table[Product Name],MATCH(Table35[[#This Row],[ProductID]],Product_Table[ProductID],0))</f>
        <v>Aliqui RS-08</v>
      </c>
      <c r="K680" t="str">
        <f>INDEX(Product_Table[Category],MATCH(Table35[[#This Row],[ProductID]],Product_Table[ProductID],0))</f>
        <v>Rural</v>
      </c>
      <c r="L680" t="str">
        <f>INDEX(Product_Table[Segment],MATCH(Table35[[#This Row],[ProductID]],Product_Table[ProductID],0))</f>
        <v>Select</v>
      </c>
      <c r="M680" s="4">
        <f>INDEX(Product_Table[ManufacturerID],MATCH(Table35[[#This Row],[ProductID]],Product_Table[ProductID],0))</f>
        <v>2</v>
      </c>
      <c r="N680" s="4" t="str">
        <f>INDEX(Manufacturer_Table[Manufacturer Name],MATCH(Table35[[#This Row],[ManufacturerID]],Manufacturer_Table[ManufacturerID],0))</f>
        <v>Aliqui</v>
      </c>
      <c r="O680" s="4" t="str">
        <f>INDEX(Location_Table[State],MATCH(Table35[[#This Row],[Zip]],Location_Table[Zip],0))</f>
        <v>British Columbia</v>
      </c>
    </row>
    <row r="681" spans="1:15" x14ac:dyDescent="0.3">
      <c r="A681">
        <v>2207</v>
      </c>
      <c r="B681" s="2">
        <v>42093</v>
      </c>
      <c r="C681" s="2" t="str">
        <f>TEXT(Table35[[#This Row],[Date]],"YYYY")</f>
        <v>2015</v>
      </c>
      <c r="D681" s="2" t="str">
        <f>TEXT(Table35[[#This Row],[Date]],"MMMM")</f>
        <v>March</v>
      </c>
      <c r="E681" s="2" t="str">
        <f>TEXT(Table35[[#This Row],[Date]],"DDDD")</f>
        <v>Monday</v>
      </c>
      <c r="F681" t="s">
        <v>1413</v>
      </c>
      <c r="G681">
        <v>1</v>
      </c>
      <c r="H681" s="3">
        <v>1227.8699999999999</v>
      </c>
      <c r="I681" t="s">
        <v>20</v>
      </c>
      <c r="J681" t="str">
        <f>INDEX(Product_Table[Product Name],MATCH(Table35[[#This Row],[ProductID]],Product_Table[ProductID],0))</f>
        <v>Aliqui RP-04</v>
      </c>
      <c r="K681" t="str">
        <f>INDEX(Product_Table[Category],MATCH(Table35[[#This Row],[ProductID]],Product_Table[ProductID],0))</f>
        <v>Rural</v>
      </c>
      <c r="L681" t="str">
        <f>INDEX(Product_Table[Segment],MATCH(Table35[[#This Row],[ProductID]],Product_Table[ProductID],0))</f>
        <v>Productivity</v>
      </c>
      <c r="M681" s="4">
        <f>INDEX(Product_Table[ManufacturerID],MATCH(Table35[[#This Row],[ProductID]],Product_Table[ProductID],0))</f>
        <v>2</v>
      </c>
      <c r="N681" s="4" t="str">
        <f>INDEX(Manufacturer_Table[Manufacturer Name],MATCH(Table35[[#This Row],[ManufacturerID]],Manufacturer_Table[ManufacturerID],0))</f>
        <v>Aliqui</v>
      </c>
      <c r="O681" s="4" t="str">
        <f>INDEX(Location_Table[State],MATCH(Table35[[#This Row],[Zip]],Location_Table[Zip],0))</f>
        <v>Alberta</v>
      </c>
    </row>
    <row r="682" spans="1:15" x14ac:dyDescent="0.3">
      <c r="A682">
        <v>942</v>
      </c>
      <c r="B682" s="2">
        <v>42087</v>
      </c>
      <c r="C682" s="2" t="str">
        <f>TEXT(Table35[[#This Row],[Date]],"YYYY")</f>
        <v>2015</v>
      </c>
      <c r="D682" s="2" t="str">
        <f>TEXT(Table35[[#This Row],[Date]],"MMMM")</f>
        <v>March</v>
      </c>
      <c r="E682" s="2" t="str">
        <f>TEXT(Table35[[#This Row],[Date]],"DDDD")</f>
        <v>Tuesday</v>
      </c>
      <c r="F682" t="s">
        <v>1400</v>
      </c>
      <c r="G682">
        <v>1</v>
      </c>
      <c r="H682" s="3">
        <v>7370.37</v>
      </c>
      <c r="I682" t="s">
        <v>20</v>
      </c>
      <c r="J682" t="str">
        <f>INDEX(Product_Table[Product Name],MATCH(Table35[[#This Row],[ProductID]],Product_Table[ProductID],0))</f>
        <v>Natura UC-05</v>
      </c>
      <c r="K682" t="str">
        <f>INDEX(Product_Table[Category],MATCH(Table35[[#This Row],[ProductID]],Product_Table[ProductID],0))</f>
        <v>Urban</v>
      </c>
      <c r="L682" t="str">
        <f>INDEX(Product_Table[Segment],MATCH(Table35[[#This Row],[ProductID]],Product_Table[ProductID],0))</f>
        <v>Convenience</v>
      </c>
      <c r="M682" s="4">
        <f>INDEX(Product_Table[ManufacturerID],MATCH(Table35[[#This Row],[ProductID]],Product_Table[ProductID],0))</f>
        <v>8</v>
      </c>
      <c r="N682" s="4" t="str">
        <f>INDEX(Manufacturer_Table[Manufacturer Name],MATCH(Table35[[#This Row],[ManufacturerID]],Manufacturer_Table[ManufacturerID],0))</f>
        <v>Natura</v>
      </c>
      <c r="O682" s="4" t="str">
        <f>INDEX(Location_Table[State],MATCH(Table35[[#This Row],[Zip]],Location_Table[Zip],0))</f>
        <v>Alberta</v>
      </c>
    </row>
    <row r="683" spans="1:15" x14ac:dyDescent="0.3">
      <c r="A683">
        <v>2069</v>
      </c>
      <c r="B683" s="2">
        <v>42087</v>
      </c>
      <c r="C683" s="2" t="str">
        <f>TEXT(Table35[[#This Row],[Date]],"YYYY")</f>
        <v>2015</v>
      </c>
      <c r="D683" s="2" t="str">
        <f>TEXT(Table35[[#This Row],[Date]],"MMMM")</f>
        <v>March</v>
      </c>
      <c r="E683" s="2" t="str">
        <f>TEXT(Table35[[#This Row],[Date]],"DDDD")</f>
        <v>Tuesday</v>
      </c>
      <c r="F683" t="s">
        <v>1345</v>
      </c>
      <c r="G683">
        <v>1</v>
      </c>
      <c r="H683" s="3">
        <v>6299.37</v>
      </c>
      <c r="I683" t="s">
        <v>20</v>
      </c>
      <c r="J683" t="str">
        <f>INDEX(Product_Table[Product Name],MATCH(Table35[[#This Row],[ProductID]],Product_Table[ProductID],0))</f>
        <v>Currus UC-04</v>
      </c>
      <c r="K683" t="str">
        <f>INDEX(Product_Table[Category],MATCH(Table35[[#This Row],[ProductID]],Product_Table[ProductID],0))</f>
        <v>Urban</v>
      </c>
      <c r="L683" t="str">
        <f>INDEX(Product_Table[Segment],MATCH(Table35[[#This Row],[ProductID]],Product_Table[ProductID],0))</f>
        <v>Convenience</v>
      </c>
      <c r="M683" s="4">
        <f>INDEX(Product_Table[ManufacturerID],MATCH(Table35[[#This Row],[ProductID]],Product_Table[ProductID],0))</f>
        <v>4</v>
      </c>
      <c r="N683" s="4" t="str">
        <f>INDEX(Manufacturer_Table[Manufacturer Name],MATCH(Table35[[#This Row],[ManufacturerID]],Manufacturer_Table[ManufacturerID],0))</f>
        <v>Currus</v>
      </c>
      <c r="O683" s="4" t="str">
        <f>INDEX(Location_Table[State],MATCH(Table35[[#This Row],[Zip]],Location_Table[Zip],0))</f>
        <v>Alberta</v>
      </c>
    </row>
    <row r="684" spans="1:15" x14ac:dyDescent="0.3">
      <c r="A684">
        <v>438</v>
      </c>
      <c r="B684" s="2">
        <v>42050</v>
      </c>
      <c r="C684" s="2" t="str">
        <f>TEXT(Table35[[#This Row],[Date]],"YYYY")</f>
        <v>2015</v>
      </c>
      <c r="D684" s="2" t="str">
        <f>TEXT(Table35[[#This Row],[Date]],"MMMM")</f>
        <v>February</v>
      </c>
      <c r="E684" s="2" t="str">
        <f>TEXT(Table35[[#This Row],[Date]],"DDDD")</f>
        <v>Sunday</v>
      </c>
      <c r="F684" t="s">
        <v>1554</v>
      </c>
      <c r="G684">
        <v>1</v>
      </c>
      <c r="H684" s="3">
        <v>11969.37</v>
      </c>
      <c r="I684" t="s">
        <v>20</v>
      </c>
      <c r="J684" t="str">
        <f>INDEX(Product_Table[Product Name],MATCH(Table35[[#This Row],[ProductID]],Product_Table[ProductID],0))</f>
        <v>Maximus UM-43</v>
      </c>
      <c r="K684" t="str">
        <f>INDEX(Product_Table[Category],MATCH(Table35[[#This Row],[ProductID]],Product_Table[ProductID],0))</f>
        <v>Urban</v>
      </c>
      <c r="L684" t="str">
        <f>INDEX(Product_Table[Segment],MATCH(Table35[[#This Row],[ProductID]],Product_Table[ProductID],0))</f>
        <v>Moderation</v>
      </c>
      <c r="M684" s="4">
        <f>INDEX(Product_Table[ManufacturerID],MATCH(Table35[[#This Row],[ProductID]],Product_Table[ProductID],0))</f>
        <v>7</v>
      </c>
      <c r="N684" s="4" t="str">
        <f>INDEX(Manufacturer_Table[Manufacturer Name],MATCH(Table35[[#This Row],[ManufacturerID]],Manufacturer_Table[ManufacturerID],0))</f>
        <v>VanArsdel</v>
      </c>
      <c r="O684" s="4" t="str">
        <f>INDEX(Location_Table[State],MATCH(Table35[[#This Row],[Zip]],Location_Table[Zip],0))</f>
        <v>British Columbia</v>
      </c>
    </row>
    <row r="685" spans="1:15" x14ac:dyDescent="0.3">
      <c r="A685">
        <v>2332</v>
      </c>
      <c r="B685" s="2">
        <v>42100</v>
      </c>
      <c r="C685" s="2" t="str">
        <f>TEXT(Table35[[#This Row],[Date]],"YYYY")</f>
        <v>2015</v>
      </c>
      <c r="D685" s="2" t="str">
        <f>TEXT(Table35[[#This Row],[Date]],"MMMM")</f>
        <v>April</v>
      </c>
      <c r="E685" s="2" t="str">
        <f>TEXT(Table35[[#This Row],[Date]],"DDDD")</f>
        <v>Monday</v>
      </c>
      <c r="F685" t="s">
        <v>1383</v>
      </c>
      <c r="G685">
        <v>1</v>
      </c>
      <c r="H685" s="3">
        <v>6356.7</v>
      </c>
      <c r="I685" t="s">
        <v>20</v>
      </c>
      <c r="J685" t="str">
        <f>INDEX(Product_Table[Product Name],MATCH(Table35[[#This Row],[ProductID]],Product_Table[ProductID],0))</f>
        <v>Aliqui UE-06</v>
      </c>
      <c r="K685" t="str">
        <f>INDEX(Product_Table[Category],MATCH(Table35[[#This Row],[ProductID]],Product_Table[ProductID],0))</f>
        <v>Urban</v>
      </c>
      <c r="L685" t="str">
        <f>INDEX(Product_Table[Segment],MATCH(Table35[[#This Row],[ProductID]],Product_Table[ProductID],0))</f>
        <v>Extreme</v>
      </c>
      <c r="M685" s="4">
        <f>INDEX(Product_Table[ManufacturerID],MATCH(Table35[[#This Row],[ProductID]],Product_Table[ProductID],0))</f>
        <v>2</v>
      </c>
      <c r="N685" s="4" t="str">
        <f>INDEX(Manufacturer_Table[Manufacturer Name],MATCH(Table35[[#This Row],[ManufacturerID]],Manufacturer_Table[ManufacturerID],0))</f>
        <v>Aliqui</v>
      </c>
      <c r="O685" s="4" t="str">
        <f>INDEX(Location_Table[State],MATCH(Table35[[#This Row],[Zip]],Location_Table[Zip],0))</f>
        <v>Alberta</v>
      </c>
    </row>
    <row r="686" spans="1:15" x14ac:dyDescent="0.3">
      <c r="A686">
        <v>206</v>
      </c>
      <c r="B686" s="2">
        <v>42100</v>
      </c>
      <c r="C686" s="2" t="str">
        <f>TEXT(Table35[[#This Row],[Date]],"YYYY")</f>
        <v>2015</v>
      </c>
      <c r="D686" s="2" t="str">
        <f>TEXT(Table35[[#This Row],[Date]],"MMMM")</f>
        <v>April</v>
      </c>
      <c r="E686" s="2" t="str">
        <f>TEXT(Table35[[#This Row],[Date]],"DDDD")</f>
        <v>Monday</v>
      </c>
      <c r="F686" t="s">
        <v>1401</v>
      </c>
      <c r="G686">
        <v>1</v>
      </c>
      <c r="H686" s="3">
        <v>10457.370000000001</v>
      </c>
      <c r="I686" t="s">
        <v>20</v>
      </c>
      <c r="J686" t="str">
        <f>INDEX(Product_Table[Product Name],MATCH(Table35[[#This Row],[ProductID]],Product_Table[ProductID],0))</f>
        <v>Barba UM-08</v>
      </c>
      <c r="K686" t="str">
        <f>INDEX(Product_Table[Category],MATCH(Table35[[#This Row],[ProductID]],Product_Table[ProductID],0))</f>
        <v>Urban</v>
      </c>
      <c r="L686" t="str">
        <f>INDEX(Product_Table[Segment],MATCH(Table35[[#This Row],[ProductID]],Product_Table[ProductID],0))</f>
        <v>Moderation</v>
      </c>
      <c r="M686" s="4">
        <f>INDEX(Product_Table[ManufacturerID],MATCH(Table35[[#This Row],[ProductID]],Product_Table[ProductID],0))</f>
        <v>3</v>
      </c>
      <c r="N686" s="4" t="str">
        <f>INDEX(Manufacturer_Table[Manufacturer Name],MATCH(Table35[[#This Row],[ManufacturerID]],Manufacturer_Table[ManufacturerID],0))</f>
        <v>Barba</v>
      </c>
      <c r="O686" s="4" t="str">
        <f>INDEX(Location_Table[State],MATCH(Table35[[#This Row],[Zip]],Location_Table[Zip],0))</f>
        <v>Alberta</v>
      </c>
    </row>
    <row r="687" spans="1:15" x14ac:dyDescent="0.3">
      <c r="A687">
        <v>1134</v>
      </c>
      <c r="B687" s="2">
        <v>42100</v>
      </c>
      <c r="C687" s="2" t="str">
        <f>TEXT(Table35[[#This Row],[Date]],"YYYY")</f>
        <v>2015</v>
      </c>
      <c r="D687" s="2" t="str">
        <f>TEXT(Table35[[#This Row],[Date]],"MMMM")</f>
        <v>April</v>
      </c>
      <c r="E687" s="2" t="str">
        <f>TEXT(Table35[[#This Row],[Date]],"DDDD")</f>
        <v>Monday</v>
      </c>
      <c r="F687" t="s">
        <v>1400</v>
      </c>
      <c r="G687">
        <v>1</v>
      </c>
      <c r="H687" s="3">
        <v>10583.37</v>
      </c>
      <c r="I687" t="s">
        <v>20</v>
      </c>
      <c r="J687" t="str">
        <f>INDEX(Product_Table[Product Name],MATCH(Table35[[#This Row],[ProductID]],Product_Table[ProductID],0))</f>
        <v>Pirum UM-11</v>
      </c>
      <c r="K687" t="str">
        <f>INDEX(Product_Table[Category],MATCH(Table35[[#This Row],[ProductID]],Product_Table[ProductID],0))</f>
        <v>Urban</v>
      </c>
      <c r="L687" t="str">
        <f>INDEX(Product_Table[Segment],MATCH(Table35[[#This Row],[ProductID]],Product_Table[ProductID],0))</f>
        <v>Moderation</v>
      </c>
      <c r="M687" s="4">
        <f>INDEX(Product_Table[ManufacturerID],MATCH(Table35[[#This Row],[ProductID]],Product_Table[ProductID],0))</f>
        <v>10</v>
      </c>
      <c r="N687" s="4" t="str">
        <f>INDEX(Manufacturer_Table[Manufacturer Name],MATCH(Table35[[#This Row],[ManufacturerID]],Manufacturer_Table[ManufacturerID],0))</f>
        <v>Pirum</v>
      </c>
      <c r="O687" s="4" t="str">
        <f>INDEX(Location_Table[State],MATCH(Table35[[#This Row],[Zip]],Location_Table[Zip],0))</f>
        <v>Alberta</v>
      </c>
    </row>
    <row r="688" spans="1:15" x14ac:dyDescent="0.3">
      <c r="A688">
        <v>609</v>
      </c>
      <c r="B688" s="2">
        <v>42100</v>
      </c>
      <c r="C688" s="2" t="str">
        <f>TEXT(Table35[[#This Row],[Date]],"YYYY")</f>
        <v>2015</v>
      </c>
      <c r="D688" s="2" t="str">
        <f>TEXT(Table35[[#This Row],[Date]],"MMMM")</f>
        <v>April</v>
      </c>
      <c r="E688" s="2" t="str">
        <f>TEXT(Table35[[#This Row],[Date]],"DDDD")</f>
        <v>Monday</v>
      </c>
      <c r="F688" t="s">
        <v>1559</v>
      </c>
      <c r="G688">
        <v>1</v>
      </c>
      <c r="H688" s="3">
        <v>10079.370000000001</v>
      </c>
      <c r="I688" t="s">
        <v>20</v>
      </c>
      <c r="J688" t="str">
        <f>INDEX(Product_Table[Product Name],MATCH(Table35[[#This Row],[ProductID]],Product_Table[ProductID],0))</f>
        <v>Maximus UC-74</v>
      </c>
      <c r="K688" t="str">
        <f>INDEX(Product_Table[Category],MATCH(Table35[[#This Row],[ProductID]],Product_Table[ProductID],0))</f>
        <v>Urban</v>
      </c>
      <c r="L688" t="str">
        <f>INDEX(Product_Table[Segment],MATCH(Table35[[#This Row],[ProductID]],Product_Table[ProductID],0))</f>
        <v>Convenience</v>
      </c>
      <c r="M688" s="4">
        <f>INDEX(Product_Table[ManufacturerID],MATCH(Table35[[#This Row],[ProductID]],Product_Table[ProductID],0))</f>
        <v>7</v>
      </c>
      <c r="N688" s="4" t="str">
        <f>INDEX(Manufacturer_Table[Manufacturer Name],MATCH(Table35[[#This Row],[ManufacturerID]],Manufacturer_Table[ManufacturerID],0))</f>
        <v>VanArsdel</v>
      </c>
      <c r="O688" s="4" t="str">
        <f>INDEX(Location_Table[State],MATCH(Table35[[#This Row],[Zip]],Location_Table[Zip],0))</f>
        <v>British Columbia</v>
      </c>
    </row>
    <row r="689" spans="1:15" x14ac:dyDescent="0.3">
      <c r="A689">
        <v>2224</v>
      </c>
      <c r="B689" s="2">
        <v>42100</v>
      </c>
      <c r="C689" s="2" t="str">
        <f>TEXT(Table35[[#This Row],[Date]],"YYYY")</f>
        <v>2015</v>
      </c>
      <c r="D689" s="2" t="str">
        <f>TEXT(Table35[[#This Row],[Date]],"MMMM")</f>
        <v>April</v>
      </c>
      <c r="E689" s="2" t="str">
        <f>TEXT(Table35[[#This Row],[Date]],"DDDD")</f>
        <v>Monday</v>
      </c>
      <c r="F689" t="s">
        <v>1576</v>
      </c>
      <c r="G689">
        <v>1</v>
      </c>
      <c r="H689" s="3">
        <v>818.37</v>
      </c>
      <c r="I689" t="s">
        <v>20</v>
      </c>
      <c r="J689" t="str">
        <f>INDEX(Product_Table[Product Name],MATCH(Table35[[#This Row],[ProductID]],Product_Table[ProductID],0))</f>
        <v>Aliqui RP-21</v>
      </c>
      <c r="K689" t="str">
        <f>INDEX(Product_Table[Category],MATCH(Table35[[#This Row],[ProductID]],Product_Table[ProductID],0))</f>
        <v>Rural</v>
      </c>
      <c r="L689" t="str">
        <f>INDEX(Product_Table[Segment],MATCH(Table35[[#This Row],[ProductID]],Product_Table[ProductID],0))</f>
        <v>Productivity</v>
      </c>
      <c r="M689" s="4">
        <f>INDEX(Product_Table[ManufacturerID],MATCH(Table35[[#This Row],[ProductID]],Product_Table[ProductID],0))</f>
        <v>2</v>
      </c>
      <c r="N689" s="4" t="str">
        <f>INDEX(Manufacturer_Table[Manufacturer Name],MATCH(Table35[[#This Row],[ManufacturerID]],Manufacturer_Table[ManufacturerID],0))</f>
        <v>Aliqui</v>
      </c>
      <c r="O689" s="4" t="str">
        <f>INDEX(Location_Table[State],MATCH(Table35[[#This Row],[Zip]],Location_Table[Zip],0))</f>
        <v>British Columbia</v>
      </c>
    </row>
    <row r="690" spans="1:15" x14ac:dyDescent="0.3">
      <c r="A690">
        <v>438</v>
      </c>
      <c r="B690" s="2">
        <v>42100</v>
      </c>
      <c r="C690" s="2" t="str">
        <f>TEXT(Table35[[#This Row],[Date]],"YYYY")</f>
        <v>2015</v>
      </c>
      <c r="D690" s="2" t="str">
        <f>TEXT(Table35[[#This Row],[Date]],"MMMM")</f>
        <v>April</v>
      </c>
      <c r="E690" s="2" t="str">
        <f>TEXT(Table35[[#This Row],[Date]],"DDDD")</f>
        <v>Monday</v>
      </c>
      <c r="F690" t="s">
        <v>1400</v>
      </c>
      <c r="G690">
        <v>1</v>
      </c>
      <c r="H690" s="3">
        <v>11969.37</v>
      </c>
      <c r="I690" t="s">
        <v>20</v>
      </c>
      <c r="J690" t="str">
        <f>INDEX(Product_Table[Product Name],MATCH(Table35[[#This Row],[ProductID]],Product_Table[ProductID],0))</f>
        <v>Maximus UM-43</v>
      </c>
      <c r="K690" t="str">
        <f>INDEX(Product_Table[Category],MATCH(Table35[[#This Row],[ProductID]],Product_Table[ProductID],0))</f>
        <v>Urban</v>
      </c>
      <c r="L690" t="str">
        <f>INDEX(Product_Table[Segment],MATCH(Table35[[#This Row],[ProductID]],Product_Table[ProductID],0))</f>
        <v>Moderation</v>
      </c>
      <c r="M690" s="4">
        <f>INDEX(Product_Table[ManufacturerID],MATCH(Table35[[#This Row],[ProductID]],Product_Table[ProductID],0))</f>
        <v>7</v>
      </c>
      <c r="N690" s="4" t="str">
        <f>INDEX(Manufacturer_Table[Manufacturer Name],MATCH(Table35[[#This Row],[ManufacturerID]],Manufacturer_Table[ManufacturerID],0))</f>
        <v>VanArsdel</v>
      </c>
      <c r="O690" s="4" t="str">
        <f>INDEX(Location_Table[State],MATCH(Table35[[#This Row],[Zip]],Location_Table[Zip],0))</f>
        <v>Alberta</v>
      </c>
    </row>
    <row r="691" spans="1:15" x14ac:dyDescent="0.3">
      <c r="A691">
        <v>3</v>
      </c>
      <c r="B691" s="2">
        <v>42089</v>
      </c>
      <c r="C691" s="2" t="str">
        <f>TEXT(Table35[[#This Row],[Date]],"YYYY")</f>
        <v>2015</v>
      </c>
      <c r="D691" s="2" t="str">
        <f>TEXT(Table35[[#This Row],[Date]],"MMMM")</f>
        <v>March</v>
      </c>
      <c r="E691" s="2" t="str">
        <f>TEXT(Table35[[#This Row],[Date]],"DDDD")</f>
        <v>Thursday</v>
      </c>
      <c r="F691" t="s">
        <v>1399</v>
      </c>
      <c r="G691">
        <v>1</v>
      </c>
      <c r="H691" s="3">
        <v>10710</v>
      </c>
      <c r="I691" t="s">
        <v>20</v>
      </c>
      <c r="J691" t="str">
        <f>INDEX(Product_Table[Product Name],MATCH(Table35[[#This Row],[ProductID]],Product_Table[ProductID],0))</f>
        <v>Abbas MA-03</v>
      </c>
      <c r="K691" t="str">
        <f>INDEX(Product_Table[Category],MATCH(Table35[[#This Row],[ProductID]],Product_Table[ProductID],0))</f>
        <v>Mix</v>
      </c>
      <c r="L691" t="str">
        <f>INDEX(Product_Table[Segment],MATCH(Table35[[#This Row],[ProductID]],Product_Table[ProductID],0))</f>
        <v>All Season</v>
      </c>
      <c r="M691" s="4">
        <f>INDEX(Product_Table[ManufacturerID],MATCH(Table35[[#This Row],[ProductID]],Product_Table[ProductID],0))</f>
        <v>1</v>
      </c>
      <c r="N691" s="4" t="str">
        <f>INDEX(Manufacturer_Table[Manufacturer Name],MATCH(Table35[[#This Row],[ManufacturerID]],Manufacturer_Table[ManufacturerID],0))</f>
        <v>Abbas</v>
      </c>
      <c r="O691" s="4" t="str">
        <f>INDEX(Location_Table[State],MATCH(Table35[[#This Row],[Zip]],Location_Table[Zip],0))</f>
        <v>Alberta</v>
      </c>
    </row>
    <row r="692" spans="1:15" x14ac:dyDescent="0.3">
      <c r="A692">
        <v>440</v>
      </c>
      <c r="B692" s="2">
        <v>42089</v>
      </c>
      <c r="C692" s="2" t="str">
        <f>TEXT(Table35[[#This Row],[Date]],"YYYY")</f>
        <v>2015</v>
      </c>
      <c r="D692" s="2" t="str">
        <f>TEXT(Table35[[#This Row],[Date]],"MMMM")</f>
        <v>March</v>
      </c>
      <c r="E692" s="2" t="str">
        <f>TEXT(Table35[[#This Row],[Date]],"DDDD")</f>
        <v>Thursday</v>
      </c>
      <c r="F692" t="s">
        <v>1360</v>
      </c>
      <c r="G692">
        <v>1</v>
      </c>
      <c r="H692" s="3">
        <v>19529.37</v>
      </c>
      <c r="I692" t="s">
        <v>20</v>
      </c>
      <c r="J692" t="str">
        <f>INDEX(Product_Table[Product Name],MATCH(Table35[[#This Row],[ProductID]],Product_Table[ProductID],0))</f>
        <v>Maximus UM-45</v>
      </c>
      <c r="K692" t="str">
        <f>INDEX(Product_Table[Category],MATCH(Table35[[#This Row],[ProductID]],Product_Table[ProductID],0))</f>
        <v>Urban</v>
      </c>
      <c r="L692" t="str">
        <f>INDEX(Product_Table[Segment],MATCH(Table35[[#This Row],[ProductID]],Product_Table[ProductID],0))</f>
        <v>Moderation</v>
      </c>
      <c r="M692" s="4">
        <f>INDEX(Product_Table[ManufacturerID],MATCH(Table35[[#This Row],[ProductID]],Product_Table[ProductID],0))</f>
        <v>7</v>
      </c>
      <c r="N692" s="4" t="str">
        <f>INDEX(Manufacturer_Table[Manufacturer Name],MATCH(Table35[[#This Row],[ManufacturerID]],Manufacturer_Table[ManufacturerID],0))</f>
        <v>VanArsdel</v>
      </c>
      <c r="O692" s="4" t="str">
        <f>INDEX(Location_Table[State],MATCH(Table35[[#This Row],[Zip]],Location_Table[Zip],0))</f>
        <v>Alberta</v>
      </c>
    </row>
    <row r="693" spans="1:15" x14ac:dyDescent="0.3">
      <c r="A693">
        <v>959</v>
      </c>
      <c r="B693" s="2">
        <v>42089</v>
      </c>
      <c r="C693" s="2" t="str">
        <f>TEXT(Table35[[#This Row],[Date]],"YYYY")</f>
        <v>2015</v>
      </c>
      <c r="D693" s="2" t="str">
        <f>TEXT(Table35[[#This Row],[Date]],"MMMM")</f>
        <v>March</v>
      </c>
      <c r="E693" s="2" t="str">
        <f>TEXT(Table35[[#This Row],[Date]],"DDDD")</f>
        <v>Thursday</v>
      </c>
      <c r="F693" t="s">
        <v>1345</v>
      </c>
      <c r="G693">
        <v>1</v>
      </c>
      <c r="H693" s="3">
        <v>10110.870000000001</v>
      </c>
      <c r="I693" t="s">
        <v>20</v>
      </c>
      <c r="J693" t="str">
        <f>INDEX(Product_Table[Product Name],MATCH(Table35[[#This Row],[ProductID]],Product_Table[ProductID],0))</f>
        <v>Natura UC-22</v>
      </c>
      <c r="K693" t="str">
        <f>INDEX(Product_Table[Category],MATCH(Table35[[#This Row],[ProductID]],Product_Table[ProductID],0))</f>
        <v>Urban</v>
      </c>
      <c r="L693" t="str">
        <f>INDEX(Product_Table[Segment],MATCH(Table35[[#This Row],[ProductID]],Product_Table[ProductID],0))</f>
        <v>Convenience</v>
      </c>
      <c r="M693" s="4">
        <f>INDEX(Product_Table[ManufacturerID],MATCH(Table35[[#This Row],[ProductID]],Product_Table[ProductID],0))</f>
        <v>8</v>
      </c>
      <c r="N693" s="4" t="str">
        <f>INDEX(Manufacturer_Table[Manufacturer Name],MATCH(Table35[[#This Row],[ManufacturerID]],Manufacturer_Table[ManufacturerID],0))</f>
        <v>Natura</v>
      </c>
      <c r="O693" s="4" t="str">
        <f>INDEX(Location_Table[State],MATCH(Table35[[#This Row],[Zip]],Location_Table[Zip],0))</f>
        <v>Alberta</v>
      </c>
    </row>
    <row r="694" spans="1:15" x14ac:dyDescent="0.3">
      <c r="A694">
        <v>556</v>
      </c>
      <c r="B694" s="2">
        <v>42111</v>
      </c>
      <c r="C694" s="2" t="str">
        <f>TEXT(Table35[[#This Row],[Date]],"YYYY")</f>
        <v>2015</v>
      </c>
      <c r="D694" s="2" t="str">
        <f>TEXT(Table35[[#This Row],[Date]],"MMMM")</f>
        <v>April</v>
      </c>
      <c r="E694" s="2" t="str">
        <f>TEXT(Table35[[#This Row],[Date]],"DDDD")</f>
        <v>Friday</v>
      </c>
      <c r="F694" t="s">
        <v>1411</v>
      </c>
      <c r="G694">
        <v>1</v>
      </c>
      <c r="H694" s="3">
        <v>10268.370000000001</v>
      </c>
      <c r="I694" t="s">
        <v>20</v>
      </c>
      <c r="J694" t="str">
        <f>INDEX(Product_Table[Product Name],MATCH(Table35[[#This Row],[ProductID]],Product_Table[ProductID],0))</f>
        <v>Maximus UC-21</v>
      </c>
      <c r="K694" t="str">
        <f>INDEX(Product_Table[Category],MATCH(Table35[[#This Row],[ProductID]],Product_Table[ProductID],0))</f>
        <v>Urban</v>
      </c>
      <c r="L694" t="str">
        <f>INDEX(Product_Table[Segment],MATCH(Table35[[#This Row],[ProductID]],Product_Table[ProductID],0))</f>
        <v>Convenience</v>
      </c>
      <c r="M694" s="4">
        <f>INDEX(Product_Table[ManufacturerID],MATCH(Table35[[#This Row],[ProductID]],Product_Table[ProductID],0))</f>
        <v>7</v>
      </c>
      <c r="N694" s="4" t="str">
        <f>INDEX(Manufacturer_Table[Manufacturer Name],MATCH(Table35[[#This Row],[ManufacturerID]],Manufacturer_Table[ManufacturerID],0))</f>
        <v>VanArsdel</v>
      </c>
      <c r="O694" s="4" t="str">
        <f>INDEX(Location_Table[State],MATCH(Table35[[#This Row],[Zip]],Location_Table[Zip],0))</f>
        <v>Alberta</v>
      </c>
    </row>
    <row r="695" spans="1:15" x14ac:dyDescent="0.3">
      <c r="A695">
        <v>963</v>
      </c>
      <c r="B695" s="2">
        <v>42111</v>
      </c>
      <c r="C695" s="2" t="str">
        <f>TEXT(Table35[[#This Row],[Date]],"YYYY")</f>
        <v>2015</v>
      </c>
      <c r="D695" s="2" t="str">
        <f>TEXT(Table35[[#This Row],[Date]],"MMMM")</f>
        <v>April</v>
      </c>
      <c r="E695" s="2" t="str">
        <f>TEXT(Table35[[#This Row],[Date]],"DDDD")</f>
        <v>Friday</v>
      </c>
      <c r="F695" t="s">
        <v>1401</v>
      </c>
      <c r="G695">
        <v>1</v>
      </c>
      <c r="H695" s="3">
        <v>5039.37</v>
      </c>
      <c r="I695" t="s">
        <v>20</v>
      </c>
      <c r="J695" t="str">
        <f>INDEX(Product_Table[Product Name],MATCH(Table35[[#This Row],[ProductID]],Product_Table[ProductID],0))</f>
        <v>Natura UC-26</v>
      </c>
      <c r="K695" t="str">
        <f>INDEX(Product_Table[Category],MATCH(Table35[[#This Row],[ProductID]],Product_Table[ProductID],0))</f>
        <v>Urban</v>
      </c>
      <c r="L695" t="str">
        <f>INDEX(Product_Table[Segment],MATCH(Table35[[#This Row],[ProductID]],Product_Table[ProductID],0))</f>
        <v>Convenience</v>
      </c>
      <c r="M695" s="4">
        <f>INDEX(Product_Table[ManufacturerID],MATCH(Table35[[#This Row],[ProductID]],Product_Table[ProductID],0))</f>
        <v>8</v>
      </c>
      <c r="N695" s="4" t="str">
        <f>INDEX(Manufacturer_Table[Manufacturer Name],MATCH(Table35[[#This Row],[ManufacturerID]],Manufacturer_Table[ManufacturerID],0))</f>
        <v>Natura</v>
      </c>
      <c r="O695" s="4" t="str">
        <f>INDEX(Location_Table[State],MATCH(Table35[[#This Row],[Zip]],Location_Table[Zip],0))</f>
        <v>Alberta</v>
      </c>
    </row>
    <row r="696" spans="1:15" x14ac:dyDescent="0.3">
      <c r="A696">
        <v>506</v>
      </c>
      <c r="B696" s="2">
        <v>42112</v>
      </c>
      <c r="C696" s="2" t="str">
        <f>TEXT(Table35[[#This Row],[Date]],"YYYY")</f>
        <v>2015</v>
      </c>
      <c r="D696" s="2" t="str">
        <f>TEXT(Table35[[#This Row],[Date]],"MMMM")</f>
        <v>April</v>
      </c>
      <c r="E696" s="2" t="str">
        <f>TEXT(Table35[[#This Row],[Date]],"DDDD")</f>
        <v>Saturday</v>
      </c>
      <c r="F696" t="s">
        <v>1563</v>
      </c>
      <c r="G696">
        <v>1</v>
      </c>
      <c r="H696" s="3">
        <v>15560.37</v>
      </c>
      <c r="I696" t="s">
        <v>20</v>
      </c>
      <c r="J696" t="str">
        <f>INDEX(Product_Table[Product Name],MATCH(Table35[[#This Row],[ProductID]],Product_Table[ProductID],0))</f>
        <v>Maximus UM-11</v>
      </c>
      <c r="K696" t="str">
        <f>INDEX(Product_Table[Category],MATCH(Table35[[#This Row],[ProductID]],Product_Table[ProductID],0))</f>
        <v>Urban</v>
      </c>
      <c r="L696" t="str">
        <f>INDEX(Product_Table[Segment],MATCH(Table35[[#This Row],[ProductID]],Product_Table[ProductID],0))</f>
        <v>Moderation</v>
      </c>
      <c r="M696" s="4">
        <f>INDEX(Product_Table[ManufacturerID],MATCH(Table35[[#This Row],[ProductID]],Product_Table[ProductID],0))</f>
        <v>7</v>
      </c>
      <c r="N696" s="4" t="str">
        <f>INDEX(Manufacturer_Table[Manufacturer Name],MATCH(Table35[[#This Row],[ManufacturerID]],Manufacturer_Table[ManufacturerID],0))</f>
        <v>VanArsdel</v>
      </c>
      <c r="O696" s="4" t="str">
        <f>INDEX(Location_Table[State],MATCH(Table35[[#This Row],[Zip]],Location_Table[Zip],0))</f>
        <v>British Columbia</v>
      </c>
    </row>
    <row r="697" spans="1:15" x14ac:dyDescent="0.3">
      <c r="A697">
        <v>438</v>
      </c>
      <c r="B697" s="2">
        <v>42082</v>
      </c>
      <c r="C697" s="2" t="str">
        <f>TEXT(Table35[[#This Row],[Date]],"YYYY")</f>
        <v>2015</v>
      </c>
      <c r="D697" s="2" t="str">
        <f>TEXT(Table35[[#This Row],[Date]],"MMMM")</f>
        <v>March</v>
      </c>
      <c r="E697" s="2" t="str">
        <f>TEXT(Table35[[#This Row],[Date]],"DDDD")</f>
        <v>Thursday</v>
      </c>
      <c r="F697" t="s">
        <v>1566</v>
      </c>
      <c r="G697">
        <v>1</v>
      </c>
      <c r="H697" s="3">
        <v>11969.37</v>
      </c>
      <c r="I697" t="s">
        <v>20</v>
      </c>
      <c r="J697" t="str">
        <f>INDEX(Product_Table[Product Name],MATCH(Table35[[#This Row],[ProductID]],Product_Table[ProductID],0))</f>
        <v>Maximus UM-43</v>
      </c>
      <c r="K697" t="str">
        <f>INDEX(Product_Table[Category],MATCH(Table35[[#This Row],[ProductID]],Product_Table[ProductID],0))</f>
        <v>Urban</v>
      </c>
      <c r="L697" t="str">
        <f>INDEX(Product_Table[Segment],MATCH(Table35[[#This Row],[ProductID]],Product_Table[ProductID],0))</f>
        <v>Moderation</v>
      </c>
      <c r="M697" s="4">
        <f>INDEX(Product_Table[ManufacturerID],MATCH(Table35[[#This Row],[ProductID]],Product_Table[ProductID],0))</f>
        <v>7</v>
      </c>
      <c r="N697" s="4" t="str">
        <f>INDEX(Manufacturer_Table[Manufacturer Name],MATCH(Table35[[#This Row],[ManufacturerID]],Manufacturer_Table[ManufacturerID],0))</f>
        <v>VanArsdel</v>
      </c>
      <c r="O697" s="4" t="str">
        <f>INDEX(Location_Table[State],MATCH(Table35[[#This Row],[Zip]],Location_Table[Zip],0))</f>
        <v>British Columbia</v>
      </c>
    </row>
    <row r="698" spans="1:15" x14ac:dyDescent="0.3">
      <c r="A698">
        <v>491</v>
      </c>
      <c r="B698" s="2">
        <v>42083</v>
      </c>
      <c r="C698" s="2" t="str">
        <f>TEXT(Table35[[#This Row],[Date]],"YYYY")</f>
        <v>2015</v>
      </c>
      <c r="D698" s="2" t="str">
        <f>TEXT(Table35[[#This Row],[Date]],"MMMM")</f>
        <v>March</v>
      </c>
      <c r="E698" s="2" t="str">
        <f>TEXT(Table35[[#This Row],[Date]],"DDDD")</f>
        <v>Friday</v>
      </c>
      <c r="F698" t="s">
        <v>1384</v>
      </c>
      <c r="G698">
        <v>1</v>
      </c>
      <c r="H698" s="3">
        <v>10709.37</v>
      </c>
      <c r="I698" t="s">
        <v>20</v>
      </c>
      <c r="J698" t="str">
        <f>INDEX(Product_Table[Product Name],MATCH(Table35[[#This Row],[ProductID]],Product_Table[ProductID],0))</f>
        <v>Maximus UM-96</v>
      </c>
      <c r="K698" t="str">
        <f>INDEX(Product_Table[Category],MATCH(Table35[[#This Row],[ProductID]],Product_Table[ProductID],0))</f>
        <v>Urban</v>
      </c>
      <c r="L698" t="str">
        <f>INDEX(Product_Table[Segment],MATCH(Table35[[#This Row],[ProductID]],Product_Table[ProductID],0))</f>
        <v>Moderation</v>
      </c>
      <c r="M698" s="4">
        <f>INDEX(Product_Table[ManufacturerID],MATCH(Table35[[#This Row],[ProductID]],Product_Table[ProductID],0))</f>
        <v>7</v>
      </c>
      <c r="N698" s="4" t="str">
        <f>INDEX(Manufacturer_Table[Manufacturer Name],MATCH(Table35[[#This Row],[ManufacturerID]],Manufacturer_Table[ManufacturerID],0))</f>
        <v>VanArsdel</v>
      </c>
      <c r="O698" s="4" t="str">
        <f>INDEX(Location_Table[State],MATCH(Table35[[#This Row],[Zip]],Location_Table[Zip],0))</f>
        <v>Alberta</v>
      </c>
    </row>
    <row r="699" spans="1:15" x14ac:dyDescent="0.3">
      <c r="A699">
        <v>2206</v>
      </c>
      <c r="B699" s="2">
        <v>42083</v>
      </c>
      <c r="C699" s="2" t="str">
        <f>TEXT(Table35[[#This Row],[Date]],"YYYY")</f>
        <v>2015</v>
      </c>
      <c r="D699" s="2" t="str">
        <f>TEXT(Table35[[#This Row],[Date]],"MMMM")</f>
        <v>March</v>
      </c>
      <c r="E699" s="2" t="str">
        <f>TEXT(Table35[[#This Row],[Date]],"DDDD")</f>
        <v>Friday</v>
      </c>
      <c r="F699" t="s">
        <v>1583</v>
      </c>
      <c r="G699">
        <v>1</v>
      </c>
      <c r="H699" s="3">
        <v>1164.8699999999999</v>
      </c>
      <c r="I699" t="s">
        <v>20</v>
      </c>
      <c r="J699" t="str">
        <f>INDEX(Product_Table[Product Name],MATCH(Table35[[#This Row],[ProductID]],Product_Table[ProductID],0))</f>
        <v>Aliqui RP-03</v>
      </c>
      <c r="K699" t="str">
        <f>INDEX(Product_Table[Category],MATCH(Table35[[#This Row],[ProductID]],Product_Table[ProductID],0))</f>
        <v>Rural</v>
      </c>
      <c r="L699" t="str">
        <f>INDEX(Product_Table[Segment],MATCH(Table35[[#This Row],[ProductID]],Product_Table[ProductID],0))</f>
        <v>Productivity</v>
      </c>
      <c r="M699" s="4">
        <f>INDEX(Product_Table[ManufacturerID],MATCH(Table35[[#This Row],[ProductID]],Product_Table[ProductID],0))</f>
        <v>2</v>
      </c>
      <c r="N699" s="4" t="str">
        <f>INDEX(Manufacturer_Table[Manufacturer Name],MATCH(Table35[[#This Row],[ManufacturerID]],Manufacturer_Table[ManufacturerID],0))</f>
        <v>Aliqui</v>
      </c>
      <c r="O699" s="4" t="str">
        <f>INDEX(Location_Table[State],MATCH(Table35[[#This Row],[Zip]],Location_Table[Zip],0))</f>
        <v>British Columbia</v>
      </c>
    </row>
    <row r="700" spans="1:15" x14ac:dyDescent="0.3">
      <c r="A700">
        <v>2207</v>
      </c>
      <c r="B700" s="2">
        <v>42083</v>
      </c>
      <c r="C700" s="2" t="str">
        <f>TEXT(Table35[[#This Row],[Date]],"YYYY")</f>
        <v>2015</v>
      </c>
      <c r="D700" s="2" t="str">
        <f>TEXT(Table35[[#This Row],[Date]],"MMMM")</f>
        <v>March</v>
      </c>
      <c r="E700" s="2" t="str">
        <f>TEXT(Table35[[#This Row],[Date]],"DDDD")</f>
        <v>Friday</v>
      </c>
      <c r="F700" t="s">
        <v>1583</v>
      </c>
      <c r="G700">
        <v>1</v>
      </c>
      <c r="H700" s="3">
        <v>1164.8699999999999</v>
      </c>
      <c r="I700" t="s">
        <v>20</v>
      </c>
      <c r="J700" t="str">
        <f>INDEX(Product_Table[Product Name],MATCH(Table35[[#This Row],[ProductID]],Product_Table[ProductID],0))</f>
        <v>Aliqui RP-04</v>
      </c>
      <c r="K700" t="str">
        <f>INDEX(Product_Table[Category],MATCH(Table35[[#This Row],[ProductID]],Product_Table[ProductID],0))</f>
        <v>Rural</v>
      </c>
      <c r="L700" t="str">
        <f>INDEX(Product_Table[Segment],MATCH(Table35[[#This Row],[ProductID]],Product_Table[ProductID],0))</f>
        <v>Productivity</v>
      </c>
      <c r="M700" s="4">
        <f>INDEX(Product_Table[ManufacturerID],MATCH(Table35[[#This Row],[ProductID]],Product_Table[ProductID],0))</f>
        <v>2</v>
      </c>
      <c r="N700" s="4" t="str">
        <f>INDEX(Manufacturer_Table[Manufacturer Name],MATCH(Table35[[#This Row],[ManufacturerID]],Manufacturer_Table[ManufacturerID],0))</f>
        <v>Aliqui</v>
      </c>
      <c r="O700" s="4" t="str">
        <f>INDEX(Location_Table[State],MATCH(Table35[[#This Row],[Zip]],Location_Table[Zip],0))</f>
        <v>British Columbia</v>
      </c>
    </row>
    <row r="701" spans="1:15" x14ac:dyDescent="0.3">
      <c r="A701">
        <v>438</v>
      </c>
      <c r="B701" s="2">
        <v>42085</v>
      </c>
      <c r="C701" s="2" t="str">
        <f>TEXT(Table35[[#This Row],[Date]],"YYYY")</f>
        <v>2015</v>
      </c>
      <c r="D701" s="2" t="str">
        <f>TEXT(Table35[[#This Row],[Date]],"MMMM")</f>
        <v>March</v>
      </c>
      <c r="E701" s="2" t="str">
        <f>TEXT(Table35[[#This Row],[Date]],"DDDD")</f>
        <v>Sunday</v>
      </c>
      <c r="F701" t="s">
        <v>1573</v>
      </c>
      <c r="G701">
        <v>1</v>
      </c>
      <c r="H701" s="3">
        <v>11969.37</v>
      </c>
      <c r="I701" t="s">
        <v>20</v>
      </c>
      <c r="J701" t="str">
        <f>INDEX(Product_Table[Product Name],MATCH(Table35[[#This Row],[ProductID]],Product_Table[ProductID],0))</f>
        <v>Maximus UM-43</v>
      </c>
      <c r="K701" t="str">
        <f>INDEX(Product_Table[Category],MATCH(Table35[[#This Row],[ProductID]],Product_Table[ProductID],0))</f>
        <v>Urban</v>
      </c>
      <c r="L701" t="str">
        <f>INDEX(Product_Table[Segment],MATCH(Table35[[#This Row],[ProductID]],Product_Table[ProductID],0))</f>
        <v>Moderation</v>
      </c>
      <c r="M701" s="4">
        <f>INDEX(Product_Table[ManufacturerID],MATCH(Table35[[#This Row],[ProductID]],Product_Table[ProductID],0))</f>
        <v>7</v>
      </c>
      <c r="N701" s="4" t="str">
        <f>INDEX(Manufacturer_Table[Manufacturer Name],MATCH(Table35[[#This Row],[ManufacturerID]],Manufacturer_Table[ManufacturerID],0))</f>
        <v>VanArsdel</v>
      </c>
      <c r="O701" s="4" t="str">
        <f>INDEX(Location_Table[State],MATCH(Table35[[#This Row],[Zip]],Location_Table[Zip],0))</f>
        <v>British Columbia</v>
      </c>
    </row>
    <row r="702" spans="1:15" x14ac:dyDescent="0.3">
      <c r="A702">
        <v>1137</v>
      </c>
      <c r="B702" s="2">
        <v>42064</v>
      </c>
      <c r="C702" s="2" t="str">
        <f>TEXT(Table35[[#This Row],[Date]],"YYYY")</f>
        <v>2015</v>
      </c>
      <c r="D702" s="2" t="str">
        <f>TEXT(Table35[[#This Row],[Date]],"MMMM")</f>
        <v>March</v>
      </c>
      <c r="E702" s="2" t="str">
        <f>TEXT(Table35[[#This Row],[Date]],"DDDD")</f>
        <v>Sunday</v>
      </c>
      <c r="F702" t="s">
        <v>1334</v>
      </c>
      <c r="G702">
        <v>1</v>
      </c>
      <c r="H702" s="3">
        <v>9638.3700000000008</v>
      </c>
      <c r="I702" t="s">
        <v>20</v>
      </c>
      <c r="J702" t="str">
        <f>INDEX(Product_Table[Product Name],MATCH(Table35[[#This Row],[ProductID]],Product_Table[ProductID],0))</f>
        <v>Pirum UM-14</v>
      </c>
      <c r="K702" t="str">
        <f>INDEX(Product_Table[Category],MATCH(Table35[[#This Row],[ProductID]],Product_Table[ProductID],0))</f>
        <v>Urban</v>
      </c>
      <c r="L702" t="str">
        <f>INDEX(Product_Table[Segment],MATCH(Table35[[#This Row],[ProductID]],Product_Table[ProductID],0))</f>
        <v>Moderation</v>
      </c>
      <c r="M702" s="4">
        <f>INDEX(Product_Table[ManufacturerID],MATCH(Table35[[#This Row],[ProductID]],Product_Table[ProductID],0))</f>
        <v>10</v>
      </c>
      <c r="N702" s="4" t="str">
        <f>INDEX(Manufacturer_Table[Manufacturer Name],MATCH(Table35[[#This Row],[ManufacturerID]],Manufacturer_Table[ManufacturerID],0))</f>
        <v>Pirum</v>
      </c>
      <c r="O702" s="4" t="str">
        <f>INDEX(Location_Table[State],MATCH(Table35[[#This Row],[Zip]],Location_Table[Zip],0))</f>
        <v>Alberta</v>
      </c>
    </row>
    <row r="703" spans="1:15" x14ac:dyDescent="0.3">
      <c r="A703">
        <v>1852</v>
      </c>
      <c r="B703" s="2">
        <v>42064</v>
      </c>
      <c r="C703" s="2" t="str">
        <f>TEXT(Table35[[#This Row],[Date]],"YYYY")</f>
        <v>2015</v>
      </c>
      <c r="D703" s="2" t="str">
        <f>TEXT(Table35[[#This Row],[Date]],"MMMM")</f>
        <v>March</v>
      </c>
      <c r="E703" s="2" t="str">
        <f>TEXT(Table35[[#This Row],[Date]],"DDDD")</f>
        <v>Sunday</v>
      </c>
      <c r="F703" t="s">
        <v>1399</v>
      </c>
      <c r="G703">
        <v>1</v>
      </c>
      <c r="H703" s="3">
        <v>2078.37</v>
      </c>
      <c r="I703" t="s">
        <v>20</v>
      </c>
      <c r="J703" t="str">
        <f>INDEX(Product_Table[Product Name],MATCH(Table35[[#This Row],[ProductID]],Product_Table[ProductID],0))</f>
        <v>Pomum YY-47</v>
      </c>
      <c r="K703" t="str">
        <f>INDEX(Product_Table[Category],MATCH(Table35[[#This Row],[ProductID]],Product_Table[ProductID],0))</f>
        <v>Youth</v>
      </c>
      <c r="L703" t="str">
        <f>INDEX(Product_Table[Segment],MATCH(Table35[[#This Row],[ProductID]],Product_Table[ProductID],0))</f>
        <v>Youth</v>
      </c>
      <c r="M703" s="4">
        <f>INDEX(Product_Table[ManufacturerID],MATCH(Table35[[#This Row],[ProductID]],Product_Table[ProductID],0))</f>
        <v>11</v>
      </c>
      <c r="N703" s="4" t="str">
        <f>INDEX(Manufacturer_Table[Manufacturer Name],MATCH(Table35[[#This Row],[ManufacturerID]],Manufacturer_Table[ManufacturerID],0))</f>
        <v>Pomum</v>
      </c>
      <c r="O703" s="4" t="str">
        <f>INDEX(Location_Table[State],MATCH(Table35[[#This Row],[Zip]],Location_Table[Zip],0))</f>
        <v>Alberta</v>
      </c>
    </row>
    <row r="704" spans="1:15" x14ac:dyDescent="0.3">
      <c r="A704">
        <v>1999</v>
      </c>
      <c r="B704" s="2">
        <v>42064</v>
      </c>
      <c r="C704" s="2" t="str">
        <f>TEXT(Table35[[#This Row],[Date]],"YYYY")</f>
        <v>2015</v>
      </c>
      <c r="D704" s="2" t="str">
        <f>TEXT(Table35[[#This Row],[Date]],"MMMM")</f>
        <v>March</v>
      </c>
      <c r="E704" s="2" t="str">
        <f>TEXT(Table35[[#This Row],[Date]],"DDDD")</f>
        <v>Sunday</v>
      </c>
      <c r="F704" t="s">
        <v>1400</v>
      </c>
      <c r="G704">
        <v>1</v>
      </c>
      <c r="H704" s="3">
        <v>8126.37</v>
      </c>
      <c r="I704" t="s">
        <v>20</v>
      </c>
      <c r="J704" t="str">
        <f>INDEX(Product_Table[Product Name],MATCH(Table35[[#This Row],[ProductID]],Product_Table[ProductID],0))</f>
        <v>Currus UR-02</v>
      </c>
      <c r="K704" t="str">
        <f>INDEX(Product_Table[Category],MATCH(Table35[[#This Row],[ProductID]],Product_Table[ProductID],0))</f>
        <v>Urban</v>
      </c>
      <c r="L704" t="str">
        <f>INDEX(Product_Table[Segment],MATCH(Table35[[#This Row],[ProductID]],Product_Table[ProductID],0))</f>
        <v>Regular</v>
      </c>
      <c r="M704" s="4">
        <f>INDEX(Product_Table[ManufacturerID],MATCH(Table35[[#This Row],[ProductID]],Product_Table[ProductID],0))</f>
        <v>4</v>
      </c>
      <c r="N704" s="4" t="str">
        <f>INDEX(Manufacturer_Table[Manufacturer Name],MATCH(Table35[[#This Row],[ManufacturerID]],Manufacturer_Table[ManufacturerID],0))</f>
        <v>Currus</v>
      </c>
      <c r="O704" s="4" t="str">
        <f>INDEX(Location_Table[State],MATCH(Table35[[#This Row],[Zip]],Location_Table[Zip],0))</f>
        <v>Alberta</v>
      </c>
    </row>
    <row r="705" spans="1:15" x14ac:dyDescent="0.3">
      <c r="A705">
        <v>556</v>
      </c>
      <c r="B705" s="2">
        <v>42064</v>
      </c>
      <c r="C705" s="2" t="str">
        <f>TEXT(Table35[[#This Row],[Date]],"YYYY")</f>
        <v>2015</v>
      </c>
      <c r="D705" s="2" t="str">
        <f>TEXT(Table35[[#This Row],[Date]],"MMMM")</f>
        <v>March</v>
      </c>
      <c r="E705" s="2" t="str">
        <f>TEXT(Table35[[#This Row],[Date]],"DDDD")</f>
        <v>Sunday</v>
      </c>
      <c r="F705" t="s">
        <v>1570</v>
      </c>
      <c r="G705">
        <v>1</v>
      </c>
      <c r="H705" s="3">
        <v>10268.370000000001</v>
      </c>
      <c r="I705" t="s">
        <v>20</v>
      </c>
      <c r="J705" t="str">
        <f>INDEX(Product_Table[Product Name],MATCH(Table35[[#This Row],[ProductID]],Product_Table[ProductID],0))</f>
        <v>Maximus UC-21</v>
      </c>
      <c r="K705" t="str">
        <f>INDEX(Product_Table[Category],MATCH(Table35[[#This Row],[ProductID]],Product_Table[ProductID],0))</f>
        <v>Urban</v>
      </c>
      <c r="L705" t="str">
        <f>INDEX(Product_Table[Segment],MATCH(Table35[[#This Row],[ProductID]],Product_Table[ProductID],0))</f>
        <v>Convenience</v>
      </c>
      <c r="M705" s="4">
        <f>INDEX(Product_Table[ManufacturerID],MATCH(Table35[[#This Row],[ProductID]],Product_Table[ProductID],0))</f>
        <v>7</v>
      </c>
      <c r="N705" s="4" t="str">
        <f>INDEX(Manufacturer_Table[Manufacturer Name],MATCH(Table35[[#This Row],[ManufacturerID]],Manufacturer_Table[ManufacturerID],0))</f>
        <v>VanArsdel</v>
      </c>
      <c r="O705" s="4" t="str">
        <f>INDEX(Location_Table[State],MATCH(Table35[[#This Row],[Zip]],Location_Table[Zip],0))</f>
        <v>British Columbia</v>
      </c>
    </row>
    <row r="706" spans="1:15" x14ac:dyDescent="0.3">
      <c r="A706">
        <v>407</v>
      </c>
      <c r="B706" s="2">
        <v>42075</v>
      </c>
      <c r="C706" s="2" t="str">
        <f>TEXT(Table35[[#This Row],[Date]],"YYYY")</f>
        <v>2015</v>
      </c>
      <c r="D706" s="2" t="str">
        <f>TEXT(Table35[[#This Row],[Date]],"MMMM")</f>
        <v>March</v>
      </c>
      <c r="E706" s="2" t="str">
        <f>TEXT(Table35[[#This Row],[Date]],"DDDD")</f>
        <v>Thursday</v>
      </c>
      <c r="F706" t="s">
        <v>1559</v>
      </c>
      <c r="G706">
        <v>1</v>
      </c>
      <c r="H706" s="3">
        <v>20505.87</v>
      </c>
      <c r="I706" t="s">
        <v>20</v>
      </c>
      <c r="J706" t="str">
        <f>INDEX(Product_Table[Product Name],MATCH(Table35[[#This Row],[ProductID]],Product_Table[ProductID],0))</f>
        <v>Maximus UM-12</v>
      </c>
      <c r="K706" t="str">
        <f>INDEX(Product_Table[Category],MATCH(Table35[[#This Row],[ProductID]],Product_Table[ProductID],0))</f>
        <v>Urban</v>
      </c>
      <c r="L706" t="str">
        <f>INDEX(Product_Table[Segment],MATCH(Table35[[#This Row],[ProductID]],Product_Table[ProductID],0))</f>
        <v>Moderation</v>
      </c>
      <c r="M706" s="4">
        <f>INDEX(Product_Table[ManufacturerID],MATCH(Table35[[#This Row],[ProductID]],Product_Table[ProductID],0))</f>
        <v>7</v>
      </c>
      <c r="N706" s="4" t="str">
        <f>INDEX(Manufacturer_Table[Manufacturer Name],MATCH(Table35[[#This Row],[ManufacturerID]],Manufacturer_Table[ManufacturerID],0))</f>
        <v>VanArsdel</v>
      </c>
      <c r="O706" s="4" t="str">
        <f>INDEX(Location_Table[State],MATCH(Table35[[#This Row],[Zip]],Location_Table[Zip],0))</f>
        <v>British Columbia</v>
      </c>
    </row>
    <row r="707" spans="1:15" x14ac:dyDescent="0.3">
      <c r="A707">
        <v>1086</v>
      </c>
      <c r="B707" s="2">
        <v>42081</v>
      </c>
      <c r="C707" s="2" t="str">
        <f>TEXT(Table35[[#This Row],[Date]],"YYYY")</f>
        <v>2015</v>
      </c>
      <c r="D707" s="2" t="str">
        <f>TEXT(Table35[[#This Row],[Date]],"MMMM")</f>
        <v>March</v>
      </c>
      <c r="E707" s="2" t="str">
        <f>TEXT(Table35[[#This Row],[Date]],"DDDD")</f>
        <v>Wednesday</v>
      </c>
      <c r="F707" t="s">
        <v>1395</v>
      </c>
      <c r="G707">
        <v>1</v>
      </c>
      <c r="H707" s="3">
        <v>1101.8699999999999</v>
      </c>
      <c r="I707" t="s">
        <v>20</v>
      </c>
      <c r="J707" t="str">
        <f>INDEX(Product_Table[Product Name],MATCH(Table35[[#This Row],[ProductID]],Product_Table[ProductID],0))</f>
        <v>Pirum RP-32</v>
      </c>
      <c r="K707" t="str">
        <f>INDEX(Product_Table[Category],MATCH(Table35[[#This Row],[ProductID]],Product_Table[ProductID],0))</f>
        <v>Rural</v>
      </c>
      <c r="L707" t="str">
        <f>INDEX(Product_Table[Segment],MATCH(Table35[[#This Row],[ProductID]],Product_Table[ProductID],0))</f>
        <v>Productivity</v>
      </c>
      <c r="M707" s="4">
        <f>INDEX(Product_Table[ManufacturerID],MATCH(Table35[[#This Row],[ProductID]],Product_Table[ProductID],0))</f>
        <v>10</v>
      </c>
      <c r="N707" s="4" t="str">
        <f>INDEX(Manufacturer_Table[Manufacturer Name],MATCH(Table35[[#This Row],[ManufacturerID]],Manufacturer_Table[ManufacturerID],0))</f>
        <v>Pirum</v>
      </c>
      <c r="O707" s="4" t="str">
        <f>INDEX(Location_Table[State],MATCH(Table35[[#This Row],[Zip]],Location_Table[Zip],0))</f>
        <v>Alberta</v>
      </c>
    </row>
    <row r="708" spans="1:15" x14ac:dyDescent="0.3">
      <c r="A708">
        <v>1212</v>
      </c>
      <c r="B708" s="2">
        <v>42081</v>
      </c>
      <c r="C708" s="2" t="str">
        <f>TEXT(Table35[[#This Row],[Date]],"YYYY")</f>
        <v>2015</v>
      </c>
      <c r="D708" s="2" t="str">
        <f>TEXT(Table35[[#This Row],[Date]],"MMMM")</f>
        <v>March</v>
      </c>
      <c r="E708" s="2" t="str">
        <f>TEXT(Table35[[#This Row],[Date]],"DDDD")</f>
        <v>Wednesday</v>
      </c>
      <c r="F708" t="s">
        <v>1352</v>
      </c>
      <c r="G708">
        <v>1</v>
      </c>
      <c r="H708" s="3">
        <v>5102.37</v>
      </c>
      <c r="I708" t="s">
        <v>20</v>
      </c>
      <c r="J708" t="str">
        <f>INDEX(Product_Table[Product Name],MATCH(Table35[[#This Row],[ProductID]],Product_Table[ProductID],0))</f>
        <v>Pirum UC-14</v>
      </c>
      <c r="K708" t="str">
        <f>INDEX(Product_Table[Category],MATCH(Table35[[#This Row],[ProductID]],Product_Table[ProductID],0))</f>
        <v>Urban</v>
      </c>
      <c r="L708" t="str">
        <f>INDEX(Product_Table[Segment],MATCH(Table35[[#This Row],[ProductID]],Product_Table[ProductID],0))</f>
        <v>Convenience</v>
      </c>
      <c r="M708" s="4">
        <f>INDEX(Product_Table[ManufacturerID],MATCH(Table35[[#This Row],[ProductID]],Product_Table[ProductID],0))</f>
        <v>10</v>
      </c>
      <c r="N708" s="4" t="str">
        <f>INDEX(Manufacturer_Table[Manufacturer Name],MATCH(Table35[[#This Row],[ManufacturerID]],Manufacturer_Table[ManufacturerID],0))</f>
        <v>Pirum</v>
      </c>
      <c r="O708" s="4" t="str">
        <f>INDEX(Location_Table[State],MATCH(Table35[[#This Row],[Zip]],Location_Table[Zip],0))</f>
        <v>Alberta</v>
      </c>
    </row>
    <row r="709" spans="1:15" x14ac:dyDescent="0.3">
      <c r="A709">
        <v>2066</v>
      </c>
      <c r="B709" s="2">
        <v>42082</v>
      </c>
      <c r="C709" s="2" t="str">
        <f>TEXT(Table35[[#This Row],[Date]],"YYYY")</f>
        <v>2015</v>
      </c>
      <c r="D709" s="2" t="str">
        <f>TEXT(Table35[[#This Row],[Date]],"MMMM")</f>
        <v>March</v>
      </c>
      <c r="E709" s="2" t="str">
        <f>TEXT(Table35[[#This Row],[Date]],"DDDD")</f>
        <v>Thursday</v>
      </c>
      <c r="F709" t="s">
        <v>1563</v>
      </c>
      <c r="G709">
        <v>1</v>
      </c>
      <c r="H709" s="3">
        <v>4724.37</v>
      </c>
      <c r="I709" t="s">
        <v>20</v>
      </c>
      <c r="J709" t="str">
        <f>INDEX(Product_Table[Product Name],MATCH(Table35[[#This Row],[ProductID]],Product_Table[ProductID],0))</f>
        <v>Currus UC-01</v>
      </c>
      <c r="K709" t="str">
        <f>INDEX(Product_Table[Category],MATCH(Table35[[#This Row],[ProductID]],Product_Table[ProductID],0))</f>
        <v>Urban</v>
      </c>
      <c r="L709" t="str">
        <f>INDEX(Product_Table[Segment],MATCH(Table35[[#This Row],[ProductID]],Product_Table[ProductID],0))</f>
        <v>Convenience</v>
      </c>
      <c r="M709" s="4">
        <f>INDEX(Product_Table[ManufacturerID],MATCH(Table35[[#This Row],[ProductID]],Product_Table[ProductID],0))</f>
        <v>4</v>
      </c>
      <c r="N709" s="4" t="str">
        <f>INDEX(Manufacturer_Table[Manufacturer Name],MATCH(Table35[[#This Row],[ManufacturerID]],Manufacturer_Table[ManufacturerID],0))</f>
        <v>Currus</v>
      </c>
      <c r="O709" s="4" t="str">
        <f>INDEX(Location_Table[State],MATCH(Table35[[#This Row],[Zip]],Location_Table[Zip],0))</f>
        <v>British Columbia</v>
      </c>
    </row>
    <row r="710" spans="1:15" x14ac:dyDescent="0.3">
      <c r="A710">
        <v>1722</v>
      </c>
      <c r="B710" s="2">
        <v>42082</v>
      </c>
      <c r="C710" s="2" t="str">
        <f>TEXT(Table35[[#This Row],[Date]],"YYYY")</f>
        <v>2015</v>
      </c>
      <c r="D710" s="2" t="str">
        <f>TEXT(Table35[[#This Row],[Date]],"MMMM")</f>
        <v>March</v>
      </c>
      <c r="E710" s="2" t="str">
        <f>TEXT(Table35[[#This Row],[Date]],"DDDD")</f>
        <v>Thursday</v>
      </c>
      <c r="F710" t="s">
        <v>1577</v>
      </c>
      <c r="G710">
        <v>1</v>
      </c>
      <c r="H710" s="3">
        <v>1038.8699999999999</v>
      </c>
      <c r="I710" t="s">
        <v>20</v>
      </c>
      <c r="J710" t="str">
        <f>INDEX(Product_Table[Product Name],MATCH(Table35[[#This Row],[ProductID]],Product_Table[ProductID],0))</f>
        <v>Salvus YY-33</v>
      </c>
      <c r="K710" t="str">
        <f>INDEX(Product_Table[Category],MATCH(Table35[[#This Row],[ProductID]],Product_Table[ProductID],0))</f>
        <v>Youth</v>
      </c>
      <c r="L710" t="str">
        <f>INDEX(Product_Table[Segment],MATCH(Table35[[#This Row],[ProductID]],Product_Table[ProductID],0))</f>
        <v>Youth</v>
      </c>
      <c r="M710" s="4">
        <f>INDEX(Product_Table[ManufacturerID],MATCH(Table35[[#This Row],[ProductID]],Product_Table[ProductID],0))</f>
        <v>13</v>
      </c>
      <c r="N710" s="4" t="str">
        <f>INDEX(Manufacturer_Table[Manufacturer Name],MATCH(Table35[[#This Row],[ManufacturerID]],Manufacturer_Table[ManufacturerID],0))</f>
        <v>Salvus</v>
      </c>
      <c r="O710" s="4" t="str">
        <f>INDEX(Location_Table[State],MATCH(Table35[[#This Row],[Zip]],Location_Table[Zip],0))</f>
        <v>British Columbia</v>
      </c>
    </row>
    <row r="711" spans="1:15" x14ac:dyDescent="0.3">
      <c r="A711">
        <v>609</v>
      </c>
      <c r="B711" s="2">
        <v>42082</v>
      </c>
      <c r="C711" s="2" t="str">
        <f>TEXT(Table35[[#This Row],[Date]],"YYYY")</f>
        <v>2015</v>
      </c>
      <c r="D711" s="2" t="str">
        <f>TEXT(Table35[[#This Row],[Date]],"MMMM")</f>
        <v>March</v>
      </c>
      <c r="E711" s="2" t="str">
        <f>TEXT(Table35[[#This Row],[Date]],"DDDD")</f>
        <v>Thursday</v>
      </c>
      <c r="F711" t="s">
        <v>1583</v>
      </c>
      <c r="G711">
        <v>1</v>
      </c>
      <c r="H711" s="3">
        <v>10079.370000000001</v>
      </c>
      <c r="I711" t="s">
        <v>20</v>
      </c>
      <c r="J711" t="str">
        <f>INDEX(Product_Table[Product Name],MATCH(Table35[[#This Row],[ProductID]],Product_Table[ProductID],0))</f>
        <v>Maximus UC-74</v>
      </c>
      <c r="K711" t="str">
        <f>INDEX(Product_Table[Category],MATCH(Table35[[#This Row],[ProductID]],Product_Table[ProductID],0))</f>
        <v>Urban</v>
      </c>
      <c r="L711" t="str">
        <f>INDEX(Product_Table[Segment],MATCH(Table35[[#This Row],[ProductID]],Product_Table[ProductID],0))</f>
        <v>Convenience</v>
      </c>
      <c r="M711" s="4">
        <f>INDEX(Product_Table[ManufacturerID],MATCH(Table35[[#This Row],[ProductID]],Product_Table[ProductID],0))</f>
        <v>7</v>
      </c>
      <c r="N711" s="4" t="str">
        <f>INDEX(Manufacturer_Table[Manufacturer Name],MATCH(Table35[[#This Row],[ManufacturerID]],Manufacturer_Table[ManufacturerID],0))</f>
        <v>VanArsdel</v>
      </c>
      <c r="O711" s="4" t="str">
        <f>INDEX(Location_Table[State],MATCH(Table35[[#This Row],[Zip]],Location_Table[Zip],0))</f>
        <v>British Columbia</v>
      </c>
    </row>
    <row r="712" spans="1:15" x14ac:dyDescent="0.3">
      <c r="A712">
        <v>978</v>
      </c>
      <c r="B712" s="2">
        <v>42071</v>
      </c>
      <c r="C712" s="2" t="str">
        <f>TEXT(Table35[[#This Row],[Date]],"YYYY")</f>
        <v>2015</v>
      </c>
      <c r="D712" s="2" t="str">
        <f>TEXT(Table35[[#This Row],[Date]],"MMMM")</f>
        <v>March</v>
      </c>
      <c r="E712" s="2" t="str">
        <f>TEXT(Table35[[#This Row],[Date]],"DDDD")</f>
        <v>Sunday</v>
      </c>
      <c r="F712" t="s">
        <v>1576</v>
      </c>
      <c r="G712">
        <v>1</v>
      </c>
      <c r="H712" s="3">
        <v>9638.3700000000008</v>
      </c>
      <c r="I712" t="s">
        <v>20</v>
      </c>
      <c r="J712" t="str">
        <f>INDEX(Product_Table[Product Name],MATCH(Table35[[#This Row],[ProductID]],Product_Table[ProductID],0))</f>
        <v>Natura UC-41</v>
      </c>
      <c r="K712" t="str">
        <f>INDEX(Product_Table[Category],MATCH(Table35[[#This Row],[ProductID]],Product_Table[ProductID],0))</f>
        <v>Urban</v>
      </c>
      <c r="L712" t="str">
        <f>INDEX(Product_Table[Segment],MATCH(Table35[[#This Row],[ProductID]],Product_Table[ProductID],0))</f>
        <v>Convenience</v>
      </c>
      <c r="M712" s="4">
        <f>INDEX(Product_Table[ManufacturerID],MATCH(Table35[[#This Row],[ProductID]],Product_Table[ProductID],0))</f>
        <v>8</v>
      </c>
      <c r="N712" s="4" t="str">
        <f>INDEX(Manufacturer_Table[Manufacturer Name],MATCH(Table35[[#This Row],[ManufacturerID]],Manufacturer_Table[ManufacturerID],0))</f>
        <v>Natura</v>
      </c>
      <c r="O712" s="4" t="str">
        <f>INDEX(Location_Table[State],MATCH(Table35[[#This Row],[Zip]],Location_Table[Zip],0))</f>
        <v>British Columbia</v>
      </c>
    </row>
    <row r="713" spans="1:15" x14ac:dyDescent="0.3">
      <c r="A713">
        <v>438</v>
      </c>
      <c r="B713" s="2">
        <v>42071</v>
      </c>
      <c r="C713" s="2" t="str">
        <f>TEXT(Table35[[#This Row],[Date]],"YYYY")</f>
        <v>2015</v>
      </c>
      <c r="D713" s="2" t="str">
        <f>TEXT(Table35[[#This Row],[Date]],"MMMM")</f>
        <v>March</v>
      </c>
      <c r="E713" s="2" t="str">
        <f>TEXT(Table35[[#This Row],[Date]],"DDDD")</f>
        <v>Sunday</v>
      </c>
      <c r="F713" t="s">
        <v>1559</v>
      </c>
      <c r="G713">
        <v>1</v>
      </c>
      <c r="H713" s="3">
        <v>11969.37</v>
      </c>
      <c r="I713" t="s">
        <v>20</v>
      </c>
      <c r="J713" t="str">
        <f>INDEX(Product_Table[Product Name],MATCH(Table35[[#This Row],[ProductID]],Product_Table[ProductID],0))</f>
        <v>Maximus UM-43</v>
      </c>
      <c r="K713" t="str">
        <f>INDEX(Product_Table[Category],MATCH(Table35[[#This Row],[ProductID]],Product_Table[ProductID],0))</f>
        <v>Urban</v>
      </c>
      <c r="L713" t="str">
        <f>INDEX(Product_Table[Segment],MATCH(Table35[[#This Row],[ProductID]],Product_Table[ProductID],0))</f>
        <v>Moderation</v>
      </c>
      <c r="M713" s="4">
        <f>INDEX(Product_Table[ManufacturerID],MATCH(Table35[[#This Row],[ProductID]],Product_Table[ProductID],0))</f>
        <v>7</v>
      </c>
      <c r="N713" s="4" t="str">
        <f>INDEX(Manufacturer_Table[Manufacturer Name],MATCH(Table35[[#This Row],[ManufacturerID]],Manufacturer_Table[ManufacturerID],0))</f>
        <v>VanArsdel</v>
      </c>
      <c r="O713" s="4" t="str">
        <f>INDEX(Location_Table[State],MATCH(Table35[[#This Row],[Zip]],Location_Table[Zip],0))</f>
        <v>British Columbia</v>
      </c>
    </row>
    <row r="714" spans="1:15" x14ac:dyDescent="0.3">
      <c r="A714">
        <v>605</v>
      </c>
      <c r="B714" s="2">
        <v>42071</v>
      </c>
      <c r="C714" s="2" t="str">
        <f>TEXT(Table35[[#This Row],[Date]],"YYYY")</f>
        <v>2015</v>
      </c>
      <c r="D714" s="2" t="str">
        <f>TEXT(Table35[[#This Row],[Date]],"MMMM")</f>
        <v>March</v>
      </c>
      <c r="E714" s="2" t="str">
        <f>TEXT(Table35[[#This Row],[Date]],"DDDD")</f>
        <v>Sunday</v>
      </c>
      <c r="F714" t="s">
        <v>1327</v>
      </c>
      <c r="G714">
        <v>1</v>
      </c>
      <c r="H714" s="3">
        <v>5039.37</v>
      </c>
      <c r="I714" t="s">
        <v>20</v>
      </c>
      <c r="J714" t="str">
        <f>INDEX(Product_Table[Product Name],MATCH(Table35[[#This Row],[ProductID]],Product_Table[ProductID],0))</f>
        <v>Maximus UC-70</v>
      </c>
      <c r="K714" t="str">
        <f>INDEX(Product_Table[Category],MATCH(Table35[[#This Row],[ProductID]],Product_Table[ProductID],0))</f>
        <v>Urban</v>
      </c>
      <c r="L714" t="str">
        <f>INDEX(Product_Table[Segment],MATCH(Table35[[#This Row],[ProductID]],Product_Table[ProductID],0))</f>
        <v>Convenience</v>
      </c>
      <c r="M714" s="4">
        <f>INDEX(Product_Table[ManufacturerID],MATCH(Table35[[#This Row],[ProductID]],Product_Table[ProductID],0))</f>
        <v>7</v>
      </c>
      <c r="N714" s="4" t="str">
        <f>INDEX(Manufacturer_Table[Manufacturer Name],MATCH(Table35[[#This Row],[ManufacturerID]],Manufacturer_Table[ManufacturerID],0))</f>
        <v>VanArsdel</v>
      </c>
      <c r="O714" s="4" t="str">
        <f>INDEX(Location_Table[State],MATCH(Table35[[#This Row],[Zip]],Location_Table[Zip],0))</f>
        <v>Alberta</v>
      </c>
    </row>
    <row r="715" spans="1:15" x14ac:dyDescent="0.3">
      <c r="A715">
        <v>1530</v>
      </c>
      <c r="B715" s="2">
        <v>42072</v>
      </c>
      <c r="C715" s="2" t="str">
        <f>TEXT(Table35[[#This Row],[Date]],"YYYY")</f>
        <v>2015</v>
      </c>
      <c r="D715" s="2" t="str">
        <f>TEXT(Table35[[#This Row],[Date]],"MMMM")</f>
        <v>March</v>
      </c>
      <c r="E715" s="2" t="str">
        <f>TEXT(Table35[[#This Row],[Date]],"DDDD")</f>
        <v>Monday</v>
      </c>
      <c r="F715" t="s">
        <v>1577</v>
      </c>
      <c r="G715">
        <v>1</v>
      </c>
      <c r="H715" s="3">
        <v>5038.74</v>
      </c>
      <c r="I715" t="s">
        <v>20</v>
      </c>
      <c r="J715" t="str">
        <f>INDEX(Product_Table[Product Name],MATCH(Table35[[#This Row],[ProductID]],Product_Table[ProductID],0))</f>
        <v>Quibus RP-22</v>
      </c>
      <c r="K715" t="str">
        <f>INDEX(Product_Table[Category],MATCH(Table35[[#This Row],[ProductID]],Product_Table[ProductID],0))</f>
        <v>Rural</v>
      </c>
      <c r="L715" t="str">
        <f>INDEX(Product_Table[Segment],MATCH(Table35[[#This Row],[ProductID]],Product_Table[ProductID],0))</f>
        <v>Productivity</v>
      </c>
      <c r="M715" s="4">
        <f>INDEX(Product_Table[ManufacturerID],MATCH(Table35[[#This Row],[ProductID]],Product_Table[ProductID],0))</f>
        <v>12</v>
      </c>
      <c r="N715" s="4" t="str">
        <f>INDEX(Manufacturer_Table[Manufacturer Name],MATCH(Table35[[#This Row],[ManufacturerID]],Manufacturer_Table[ManufacturerID],0))</f>
        <v>Quibus</v>
      </c>
      <c r="O715" s="4" t="str">
        <f>INDEX(Location_Table[State],MATCH(Table35[[#This Row],[Zip]],Location_Table[Zip],0))</f>
        <v>British Columbia</v>
      </c>
    </row>
    <row r="716" spans="1:15" x14ac:dyDescent="0.3">
      <c r="A716">
        <v>579</v>
      </c>
      <c r="B716" s="2">
        <v>42094</v>
      </c>
      <c r="C716" s="2" t="str">
        <f>TEXT(Table35[[#This Row],[Date]],"YYYY")</f>
        <v>2015</v>
      </c>
      <c r="D716" s="2" t="str">
        <f>TEXT(Table35[[#This Row],[Date]],"MMMM")</f>
        <v>March</v>
      </c>
      <c r="E716" s="2" t="str">
        <f>TEXT(Table35[[#This Row],[Date]],"DDDD")</f>
        <v>Tuesday</v>
      </c>
      <c r="F716" t="s">
        <v>1352</v>
      </c>
      <c r="G716">
        <v>1</v>
      </c>
      <c r="H716" s="3">
        <v>15938.37</v>
      </c>
      <c r="I716" t="s">
        <v>20</v>
      </c>
      <c r="J716" t="str">
        <f>INDEX(Product_Table[Product Name],MATCH(Table35[[#This Row],[ProductID]],Product_Table[ProductID],0))</f>
        <v>Maximus UC-44</v>
      </c>
      <c r="K716" t="str">
        <f>INDEX(Product_Table[Category],MATCH(Table35[[#This Row],[ProductID]],Product_Table[ProductID],0))</f>
        <v>Urban</v>
      </c>
      <c r="L716" t="str">
        <f>INDEX(Product_Table[Segment],MATCH(Table35[[#This Row],[ProductID]],Product_Table[ProductID],0))</f>
        <v>Convenience</v>
      </c>
      <c r="M716" s="4">
        <f>INDEX(Product_Table[ManufacturerID],MATCH(Table35[[#This Row],[ProductID]],Product_Table[ProductID],0))</f>
        <v>7</v>
      </c>
      <c r="N716" s="4" t="str">
        <f>INDEX(Manufacturer_Table[Manufacturer Name],MATCH(Table35[[#This Row],[ManufacturerID]],Manufacturer_Table[ManufacturerID],0))</f>
        <v>VanArsdel</v>
      </c>
      <c r="O716" s="4" t="str">
        <f>INDEX(Location_Table[State],MATCH(Table35[[#This Row],[Zip]],Location_Table[Zip],0))</f>
        <v>Alberta</v>
      </c>
    </row>
    <row r="717" spans="1:15" x14ac:dyDescent="0.3">
      <c r="A717">
        <v>491</v>
      </c>
      <c r="B717" s="2">
        <v>42106</v>
      </c>
      <c r="C717" s="2" t="str">
        <f>TEXT(Table35[[#This Row],[Date]],"YYYY")</f>
        <v>2015</v>
      </c>
      <c r="D717" s="2" t="str">
        <f>TEXT(Table35[[#This Row],[Date]],"MMMM")</f>
        <v>April</v>
      </c>
      <c r="E717" s="2" t="str">
        <f>TEXT(Table35[[#This Row],[Date]],"DDDD")</f>
        <v>Sunday</v>
      </c>
      <c r="F717" t="s">
        <v>1569</v>
      </c>
      <c r="G717">
        <v>1</v>
      </c>
      <c r="H717" s="3">
        <v>10709.37</v>
      </c>
      <c r="I717" t="s">
        <v>20</v>
      </c>
      <c r="J717" t="str">
        <f>INDEX(Product_Table[Product Name],MATCH(Table35[[#This Row],[ProductID]],Product_Table[ProductID],0))</f>
        <v>Maximus UM-96</v>
      </c>
      <c r="K717" t="str">
        <f>INDEX(Product_Table[Category],MATCH(Table35[[#This Row],[ProductID]],Product_Table[ProductID],0))</f>
        <v>Urban</v>
      </c>
      <c r="L717" t="str">
        <f>INDEX(Product_Table[Segment],MATCH(Table35[[#This Row],[ProductID]],Product_Table[ProductID],0))</f>
        <v>Moderation</v>
      </c>
      <c r="M717" s="4">
        <f>INDEX(Product_Table[ManufacturerID],MATCH(Table35[[#This Row],[ProductID]],Product_Table[ProductID],0))</f>
        <v>7</v>
      </c>
      <c r="N717" s="4" t="str">
        <f>INDEX(Manufacturer_Table[Manufacturer Name],MATCH(Table35[[#This Row],[ManufacturerID]],Manufacturer_Table[ManufacturerID],0))</f>
        <v>VanArsdel</v>
      </c>
      <c r="O717" s="4" t="str">
        <f>INDEX(Location_Table[State],MATCH(Table35[[#This Row],[Zip]],Location_Table[Zip],0))</f>
        <v>British Columbia</v>
      </c>
    </row>
    <row r="718" spans="1:15" x14ac:dyDescent="0.3">
      <c r="A718">
        <v>1182</v>
      </c>
      <c r="B718" s="2">
        <v>42075</v>
      </c>
      <c r="C718" s="2" t="str">
        <f>TEXT(Table35[[#This Row],[Date]],"YYYY")</f>
        <v>2015</v>
      </c>
      <c r="D718" s="2" t="str">
        <f>TEXT(Table35[[#This Row],[Date]],"MMMM")</f>
        <v>March</v>
      </c>
      <c r="E718" s="2" t="str">
        <f>TEXT(Table35[[#This Row],[Date]],"DDDD")</f>
        <v>Thursday</v>
      </c>
      <c r="F718" t="s">
        <v>1400</v>
      </c>
      <c r="G718">
        <v>1</v>
      </c>
      <c r="H718" s="3">
        <v>2582.37</v>
      </c>
      <c r="I718" t="s">
        <v>20</v>
      </c>
      <c r="J718" t="str">
        <f>INDEX(Product_Table[Product Name],MATCH(Table35[[#This Row],[ProductID]],Product_Table[ProductID],0))</f>
        <v>Pirum UE-18</v>
      </c>
      <c r="K718" t="str">
        <f>INDEX(Product_Table[Category],MATCH(Table35[[#This Row],[ProductID]],Product_Table[ProductID],0))</f>
        <v>Urban</v>
      </c>
      <c r="L718" t="str">
        <f>INDEX(Product_Table[Segment],MATCH(Table35[[#This Row],[ProductID]],Product_Table[ProductID],0))</f>
        <v>Extreme</v>
      </c>
      <c r="M718" s="4">
        <f>INDEX(Product_Table[ManufacturerID],MATCH(Table35[[#This Row],[ProductID]],Product_Table[ProductID],0))</f>
        <v>10</v>
      </c>
      <c r="N718" s="4" t="str">
        <f>INDEX(Manufacturer_Table[Manufacturer Name],MATCH(Table35[[#This Row],[ManufacturerID]],Manufacturer_Table[ManufacturerID],0))</f>
        <v>Pirum</v>
      </c>
      <c r="O718" s="4" t="str">
        <f>INDEX(Location_Table[State],MATCH(Table35[[#This Row],[Zip]],Location_Table[Zip],0))</f>
        <v>Alberta</v>
      </c>
    </row>
    <row r="719" spans="1:15" x14ac:dyDescent="0.3">
      <c r="A719">
        <v>2155</v>
      </c>
      <c r="B719" s="2">
        <v>42075</v>
      </c>
      <c r="C719" s="2" t="str">
        <f>TEXT(Table35[[#This Row],[Date]],"YYYY")</f>
        <v>2015</v>
      </c>
      <c r="D719" s="2" t="str">
        <f>TEXT(Table35[[#This Row],[Date]],"MMMM")</f>
        <v>March</v>
      </c>
      <c r="E719" s="2" t="str">
        <f>TEXT(Table35[[#This Row],[Date]],"DDDD")</f>
        <v>Thursday</v>
      </c>
      <c r="F719" t="s">
        <v>1559</v>
      </c>
      <c r="G719">
        <v>1</v>
      </c>
      <c r="H719" s="3">
        <v>7748.37</v>
      </c>
      <c r="I719" t="s">
        <v>20</v>
      </c>
      <c r="J719" t="str">
        <f>INDEX(Product_Table[Product Name],MATCH(Table35[[#This Row],[ProductID]],Product_Table[ProductID],0))</f>
        <v>Victoria UE-08</v>
      </c>
      <c r="K719" t="str">
        <f>INDEX(Product_Table[Category],MATCH(Table35[[#This Row],[ProductID]],Product_Table[ProductID],0))</f>
        <v>Urban</v>
      </c>
      <c r="L719" t="str">
        <f>INDEX(Product_Table[Segment],MATCH(Table35[[#This Row],[ProductID]],Product_Table[ProductID],0))</f>
        <v>Extreme</v>
      </c>
      <c r="M719" s="4">
        <f>INDEX(Product_Table[ManufacturerID],MATCH(Table35[[#This Row],[ProductID]],Product_Table[ProductID],0))</f>
        <v>14</v>
      </c>
      <c r="N719" s="4" t="str">
        <f>INDEX(Manufacturer_Table[Manufacturer Name],MATCH(Table35[[#This Row],[ManufacturerID]],Manufacturer_Table[ManufacturerID],0))</f>
        <v>Victoria</v>
      </c>
      <c r="O719" s="4" t="str">
        <f>INDEX(Location_Table[State],MATCH(Table35[[#This Row],[Zip]],Location_Table[Zip],0))</f>
        <v>British Columbia</v>
      </c>
    </row>
    <row r="720" spans="1:15" x14ac:dyDescent="0.3">
      <c r="A720">
        <v>702</v>
      </c>
      <c r="B720" s="2">
        <v>42075</v>
      </c>
      <c r="C720" s="2" t="str">
        <f>TEXT(Table35[[#This Row],[Date]],"YYYY")</f>
        <v>2015</v>
      </c>
      <c r="D720" s="2" t="str">
        <f>TEXT(Table35[[#This Row],[Date]],"MMMM")</f>
        <v>March</v>
      </c>
      <c r="E720" s="2" t="str">
        <f>TEXT(Table35[[#This Row],[Date]],"DDDD")</f>
        <v>Thursday</v>
      </c>
      <c r="F720" t="s">
        <v>1360</v>
      </c>
      <c r="G720">
        <v>1</v>
      </c>
      <c r="H720" s="3">
        <v>3779.37</v>
      </c>
      <c r="I720" t="s">
        <v>20</v>
      </c>
      <c r="J720" t="str">
        <f>INDEX(Product_Table[Product Name],MATCH(Table35[[#This Row],[ProductID]],Product_Table[ProductID],0))</f>
        <v>Natura MA-09</v>
      </c>
      <c r="K720" t="str">
        <f>INDEX(Product_Table[Category],MATCH(Table35[[#This Row],[ProductID]],Product_Table[ProductID],0))</f>
        <v>Mix</v>
      </c>
      <c r="L720" t="str">
        <f>INDEX(Product_Table[Segment],MATCH(Table35[[#This Row],[ProductID]],Product_Table[ProductID],0))</f>
        <v>All Season</v>
      </c>
      <c r="M720" s="4">
        <f>INDEX(Product_Table[ManufacturerID],MATCH(Table35[[#This Row],[ProductID]],Product_Table[ProductID],0))</f>
        <v>8</v>
      </c>
      <c r="N720" s="4" t="str">
        <f>INDEX(Manufacturer_Table[Manufacturer Name],MATCH(Table35[[#This Row],[ManufacturerID]],Manufacturer_Table[ManufacturerID],0))</f>
        <v>Natura</v>
      </c>
      <c r="O720" s="4" t="str">
        <f>INDEX(Location_Table[State],MATCH(Table35[[#This Row],[Zip]],Location_Table[Zip],0))</f>
        <v>Alberta</v>
      </c>
    </row>
    <row r="721" spans="1:15" x14ac:dyDescent="0.3">
      <c r="A721">
        <v>2055</v>
      </c>
      <c r="B721" s="2">
        <v>42075</v>
      </c>
      <c r="C721" s="2" t="str">
        <f>TEXT(Table35[[#This Row],[Date]],"YYYY")</f>
        <v>2015</v>
      </c>
      <c r="D721" s="2" t="str">
        <f>TEXT(Table35[[#This Row],[Date]],"MMMM")</f>
        <v>March</v>
      </c>
      <c r="E721" s="2" t="str">
        <f>TEXT(Table35[[#This Row],[Date]],"DDDD")</f>
        <v>Thursday</v>
      </c>
      <c r="F721" t="s">
        <v>1564</v>
      </c>
      <c r="G721">
        <v>1</v>
      </c>
      <c r="H721" s="3">
        <v>7874.37</v>
      </c>
      <c r="I721" t="s">
        <v>20</v>
      </c>
      <c r="J721" t="str">
        <f>INDEX(Product_Table[Product Name],MATCH(Table35[[#This Row],[ProductID]],Product_Table[ProductID],0))</f>
        <v>Currus UE-15</v>
      </c>
      <c r="K721" t="str">
        <f>INDEX(Product_Table[Category],MATCH(Table35[[#This Row],[ProductID]],Product_Table[ProductID],0))</f>
        <v>Urban</v>
      </c>
      <c r="L721" t="str">
        <f>INDEX(Product_Table[Segment],MATCH(Table35[[#This Row],[ProductID]],Product_Table[ProductID],0))</f>
        <v>Extreme</v>
      </c>
      <c r="M721" s="4">
        <f>INDEX(Product_Table[ManufacturerID],MATCH(Table35[[#This Row],[ProductID]],Product_Table[ProductID],0))</f>
        <v>4</v>
      </c>
      <c r="N721" s="4" t="str">
        <f>INDEX(Manufacturer_Table[Manufacturer Name],MATCH(Table35[[#This Row],[ManufacturerID]],Manufacturer_Table[ManufacturerID],0))</f>
        <v>Currus</v>
      </c>
      <c r="O721" s="4" t="str">
        <f>INDEX(Location_Table[State],MATCH(Table35[[#This Row],[Zip]],Location_Table[Zip],0))</f>
        <v>British Columbia</v>
      </c>
    </row>
    <row r="722" spans="1:15" x14ac:dyDescent="0.3">
      <c r="A722">
        <v>2099</v>
      </c>
      <c r="B722" s="2">
        <v>42075</v>
      </c>
      <c r="C722" s="2" t="str">
        <f>TEXT(Table35[[#This Row],[Date]],"YYYY")</f>
        <v>2015</v>
      </c>
      <c r="D722" s="2" t="str">
        <f>TEXT(Table35[[#This Row],[Date]],"MMMM")</f>
        <v>March</v>
      </c>
      <c r="E722" s="2" t="str">
        <f>TEXT(Table35[[#This Row],[Date]],"DDDD")</f>
        <v>Thursday</v>
      </c>
      <c r="F722" t="s">
        <v>1570</v>
      </c>
      <c r="G722">
        <v>1</v>
      </c>
      <c r="H722" s="3">
        <v>5165.37</v>
      </c>
      <c r="I722" t="s">
        <v>20</v>
      </c>
      <c r="J722" t="str">
        <f>INDEX(Product_Table[Product Name],MATCH(Table35[[#This Row],[ProductID]],Product_Table[ProductID],0))</f>
        <v>Currus YY-03</v>
      </c>
      <c r="K722" t="str">
        <f>INDEX(Product_Table[Category],MATCH(Table35[[#This Row],[ProductID]],Product_Table[ProductID],0))</f>
        <v>Youth</v>
      </c>
      <c r="L722" t="str">
        <f>INDEX(Product_Table[Segment],MATCH(Table35[[#This Row],[ProductID]],Product_Table[ProductID],0))</f>
        <v>Youth</v>
      </c>
      <c r="M722" s="4">
        <f>INDEX(Product_Table[ManufacturerID],MATCH(Table35[[#This Row],[ProductID]],Product_Table[ProductID],0))</f>
        <v>4</v>
      </c>
      <c r="N722" s="4" t="str">
        <f>INDEX(Manufacturer_Table[Manufacturer Name],MATCH(Table35[[#This Row],[ManufacturerID]],Manufacturer_Table[ManufacturerID],0))</f>
        <v>Currus</v>
      </c>
      <c r="O722" s="4" t="str">
        <f>INDEX(Location_Table[State],MATCH(Table35[[#This Row],[Zip]],Location_Table[Zip],0))</f>
        <v>British Columbia</v>
      </c>
    </row>
    <row r="723" spans="1:15" x14ac:dyDescent="0.3">
      <c r="A723">
        <v>907</v>
      </c>
      <c r="B723" s="2">
        <v>42076</v>
      </c>
      <c r="C723" s="2" t="str">
        <f>TEXT(Table35[[#This Row],[Date]],"YYYY")</f>
        <v>2015</v>
      </c>
      <c r="D723" s="2" t="str">
        <f>TEXT(Table35[[#This Row],[Date]],"MMMM")</f>
        <v>March</v>
      </c>
      <c r="E723" s="2" t="str">
        <f>TEXT(Table35[[#This Row],[Date]],"DDDD")</f>
        <v>Friday</v>
      </c>
      <c r="F723" t="s">
        <v>1412</v>
      </c>
      <c r="G723">
        <v>1</v>
      </c>
      <c r="H723" s="3">
        <v>7307.37</v>
      </c>
      <c r="I723" t="s">
        <v>20</v>
      </c>
      <c r="J723" t="str">
        <f>INDEX(Product_Table[Product Name],MATCH(Table35[[#This Row],[ProductID]],Product_Table[ProductID],0))</f>
        <v>Natura UE-16</v>
      </c>
      <c r="K723" t="str">
        <f>INDEX(Product_Table[Category],MATCH(Table35[[#This Row],[ProductID]],Product_Table[ProductID],0))</f>
        <v>Urban</v>
      </c>
      <c r="L723" t="str">
        <f>INDEX(Product_Table[Segment],MATCH(Table35[[#This Row],[ProductID]],Product_Table[ProductID],0))</f>
        <v>Extreme</v>
      </c>
      <c r="M723" s="4">
        <f>INDEX(Product_Table[ManufacturerID],MATCH(Table35[[#This Row],[ProductID]],Product_Table[ProductID],0))</f>
        <v>8</v>
      </c>
      <c r="N723" s="4" t="str">
        <f>INDEX(Manufacturer_Table[Manufacturer Name],MATCH(Table35[[#This Row],[ManufacturerID]],Manufacturer_Table[ManufacturerID],0))</f>
        <v>Natura</v>
      </c>
      <c r="O723" s="4" t="str">
        <f>INDEX(Location_Table[State],MATCH(Table35[[#This Row],[Zip]],Location_Table[Zip],0))</f>
        <v>Alberta</v>
      </c>
    </row>
    <row r="724" spans="1:15" x14ac:dyDescent="0.3">
      <c r="A724">
        <v>590</v>
      </c>
      <c r="B724" s="2">
        <v>42076</v>
      </c>
      <c r="C724" s="2" t="str">
        <f>TEXT(Table35[[#This Row],[Date]],"YYYY")</f>
        <v>2015</v>
      </c>
      <c r="D724" s="2" t="str">
        <f>TEXT(Table35[[#This Row],[Date]],"MMMM")</f>
        <v>March</v>
      </c>
      <c r="E724" s="2" t="str">
        <f>TEXT(Table35[[#This Row],[Date]],"DDDD")</f>
        <v>Friday</v>
      </c>
      <c r="F724" t="s">
        <v>1561</v>
      </c>
      <c r="G724">
        <v>1</v>
      </c>
      <c r="H724" s="3">
        <v>10709.37</v>
      </c>
      <c r="I724" t="s">
        <v>20</v>
      </c>
      <c r="J724" t="str">
        <f>INDEX(Product_Table[Product Name],MATCH(Table35[[#This Row],[ProductID]],Product_Table[ProductID],0))</f>
        <v>Maximus UC-55</v>
      </c>
      <c r="K724" t="str">
        <f>INDEX(Product_Table[Category],MATCH(Table35[[#This Row],[ProductID]],Product_Table[ProductID],0))</f>
        <v>Urban</v>
      </c>
      <c r="L724" t="str">
        <f>INDEX(Product_Table[Segment],MATCH(Table35[[#This Row],[ProductID]],Product_Table[ProductID],0))</f>
        <v>Convenience</v>
      </c>
      <c r="M724" s="4">
        <f>INDEX(Product_Table[ManufacturerID],MATCH(Table35[[#This Row],[ProductID]],Product_Table[ProductID],0))</f>
        <v>7</v>
      </c>
      <c r="N724" s="4" t="str">
        <f>INDEX(Manufacturer_Table[Manufacturer Name],MATCH(Table35[[#This Row],[ManufacturerID]],Manufacturer_Table[ManufacturerID],0))</f>
        <v>VanArsdel</v>
      </c>
      <c r="O724" s="4" t="str">
        <f>INDEX(Location_Table[State],MATCH(Table35[[#This Row],[Zip]],Location_Table[Zip],0))</f>
        <v>British Columbia</v>
      </c>
    </row>
    <row r="725" spans="1:15" x14ac:dyDescent="0.3">
      <c r="A725">
        <v>819</v>
      </c>
      <c r="B725" s="2">
        <v>42076</v>
      </c>
      <c r="C725" s="2" t="str">
        <f>TEXT(Table35[[#This Row],[Date]],"YYYY")</f>
        <v>2015</v>
      </c>
      <c r="D725" s="2" t="str">
        <f>TEXT(Table35[[#This Row],[Date]],"MMMM")</f>
        <v>March</v>
      </c>
      <c r="E725" s="2" t="str">
        <f>TEXT(Table35[[#This Row],[Date]],"DDDD")</f>
        <v>Friday</v>
      </c>
      <c r="F725" t="s">
        <v>1563</v>
      </c>
      <c r="G725">
        <v>1</v>
      </c>
      <c r="H725" s="3">
        <v>16757.37</v>
      </c>
      <c r="I725" t="s">
        <v>20</v>
      </c>
      <c r="J725" t="str">
        <f>INDEX(Product_Table[Product Name],MATCH(Table35[[#This Row],[ProductID]],Product_Table[ProductID],0))</f>
        <v>Natura UM-03</v>
      </c>
      <c r="K725" t="str">
        <f>INDEX(Product_Table[Category],MATCH(Table35[[#This Row],[ProductID]],Product_Table[ProductID],0))</f>
        <v>Urban</v>
      </c>
      <c r="L725" t="str">
        <f>INDEX(Product_Table[Segment],MATCH(Table35[[#This Row],[ProductID]],Product_Table[ProductID],0))</f>
        <v>Moderation</v>
      </c>
      <c r="M725" s="4">
        <f>INDEX(Product_Table[ManufacturerID],MATCH(Table35[[#This Row],[ProductID]],Product_Table[ProductID],0))</f>
        <v>8</v>
      </c>
      <c r="N725" s="4" t="str">
        <f>INDEX(Manufacturer_Table[Manufacturer Name],MATCH(Table35[[#This Row],[ManufacturerID]],Manufacturer_Table[ManufacturerID],0))</f>
        <v>Natura</v>
      </c>
      <c r="O725" s="4" t="str">
        <f>INDEX(Location_Table[State],MATCH(Table35[[#This Row],[Zip]],Location_Table[Zip],0))</f>
        <v>British Columbia</v>
      </c>
    </row>
    <row r="726" spans="1:15" x14ac:dyDescent="0.3">
      <c r="A726">
        <v>506</v>
      </c>
      <c r="B726" s="2">
        <v>42154</v>
      </c>
      <c r="C726" s="2" t="str">
        <f>TEXT(Table35[[#This Row],[Date]],"YYYY")</f>
        <v>2015</v>
      </c>
      <c r="D726" s="2" t="str">
        <f>TEXT(Table35[[#This Row],[Date]],"MMMM")</f>
        <v>May</v>
      </c>
      <c r="E726" s="2" t="str">
        <f>TEXT(Table35[[#This Row],[Date]],"DDDD")</f>
        <v>Saturday</v>
      </c>
      <c r="F726" t="s">
        <v>1335</v>
      </c>
      <c r="G726">
        <v>1</v>
      </c>
      <c r="H726" s="3">
        <v>15560.37</v>
      </c>
      <c r="I726" t="s">
        <v>20</v>
      </c>
      <c r="J726" t="str">
        <f>INDEX(Product_Table[Product Name],MATCH(Table35[[#This Row],[ProductID]],Product_Table[ProductID],0))</f>
        <v>Maximus UM-11</v>
      </c>
      <c r="K726" t="str">
        <f>INDEX(Product_Table[Category],MATCH(Table35[[#This Row],[ProductID]],Product_Table[ProductID],0))</f>
        <v>Urban</v>
      </c>
      <c r="L726" t="str">
        <f>INDEX(Product_Table[Segment],MATCH(Table35[[#This Row],[ProductID]],Product_Table[ProductID],0))</f>
        <v>Moderation</v>
      </c>
      <c r="M726" s="4">
        <f>INDEX(Product_Table[ManufacturerID],MATCH(Table35[[#This Row],[ProductID]],Product_Table[ProductID],0))</f>
        <v>7</v>
      </c>
      <c r="N726" s="4" t="str">
        <f>INDEX(Manufacturer_Table[Manufacturer Name],MATCH(Table35[[#This Row],[ManufacturerID]],Manufacturer_Table[ManufacturerID],0))</f>
        <v>VanArsdel</v>
      </c>
      <c r="O726" s="4" t="str">
        <f>INDEX(Location_Table[State],MATCH(Table35[[#This Row],[Zip]],Location_Table[Zip],0))</f>
        <v>Alberta</v>
      </c>
    </row>
    <row r="727" spans="1:15" x14ac:dyDescent="0.3">
      <c r="A727">
        <v>1999</v>
      </c>
      <c r="B727" s="2">
        <v>42155</v>
      </c>
      <c r="C727" s="2" t="str">
        <f>TEXT(Table35[[#This Row],[Date]],"YYYY")</f>
        <v>2015</v>
      </c>
      <c r="D727" s="2" t="str">
        <f>TEXT(Table35[[#This Row],[Date]],"MMMM")</f>
        <v>May</v>
      </c>
      <c r="E727" s="2" t="str">
        <f>TEXT(Table35[[#This Row],[Date]],"DDDD")</f>
        <v>Sunday</v>
      </c>
      <c r="F727" t="s">
        <v>1202</v>
      </c>
      <c r="G727">
        <v>1</v>
      </c>
      <c r="H727" s="3">
        <v>8126.37</v>
      </c>
      <c r="I727" t="s">
        <v>20</v>
      </c>
      <c r="J727" t="str">
        <f>INDEX(Product_Table[Product Name],MATCH(Table35[[#This Row],[ProductID]],Product_Table[ProductID],0))</f>
        <v>Currus UR-02</v>
      </c>
      <c r="K727" t="str">
        <f>INDEX(Product_Table[Category],MATCH(Table35[[#This Row],[ProductID]],Product_Table[ProductID],0))</f>
        <v>Urban</v>
      </c>
      <c r="L727" t="str">
        <f>INDEX(Product_Table[Segment],MATCH(Table35[[#This Row],[ProductID]],Product_Table[ProductID],0))</f>
        <v>Regular</v>
      </c>
      <c r="M727" s="4">
        <f>INDEX(Product_Table[ManufacturerID],MATCH(Table35[[#This Row],[ProductID]],Product_Table[ProductID],0))</f>
        <v>4</v>
      </c>
      <c r="N727" s="4" t="str">
        <f>INDEX(Manufacturer_Table[Manufacturer Name],MATCH(Table35[[#This Row],[ManufacturerID]],Manufacturer_Table[ManufacturerID],0))</f>
        <v>Currus</v>
      </c>
      <c r="O727" s="4" t="str">
        <f>INDEX(Location_Table[State],MATCH(Table35[[#This Row],[Zip]],Location_Table[Zip],0))</f>
        <v>Manitoba</v>
      </c>
    </row>
    <row r="728" spans="1:15" x14ac:dyDescent="0.3">
      <c r="A728">
        <v>1391</v>
      </c>
      <c r="B728" s="2">
        <v>42155</v>
      </c>
      <c r="C728" s="2" t="str">
        <f>TEXT(Table35[[#This Row],[Date]],"YYYY")</f>
        <v>2015</v>
      </c>
      <c r="D728" s="2" t="str">
        <f>TEXT(Table35[[#This Row],[Date]],"MMMM")</f>
        <v>May</v>
      </c>
      <c r="E728" s="2" t="str">
        <f>TEXT(Table35[[#This Row],[Date]],"DDDD")</f>
        <v>Sunday</v>
      </c>
      <c r="F728" t="s">
        <v>1410</v>
      </c>
      <c r="G728">
        <v>1</v>
      </c>
      <c r="H728" s="3">
        <v>2266.7399999999998</v>
      </c>
      <c r="I728" t="s">
        <v>20</v>
      </c>
      <c r="J728" t="str">
        <f>INDEX(Product_Table[Product Name],MATCH(Table35[[#This Row],[ProductID]],Product_Table[ProductID],0))</f>
        <v>Quibus RP-83</v>
      </c>
      <c r="K728" t="str">
        <f>INDEX(Product_Table[Category],MATCH(Table35[[#This Row],[ProductID]],Product_Table[ProductID],0))</f>
        <v>Rural</v>
      </c>
      <c r="L728" t="str">
        <f>INDEX(Product_Table[Segment],MATCH(Table35[[#This Row],[ProductID]],Product_Table[ProductID],0))</f>
        <v>Productivity</v>
      </c>
      <c r="M728" s="4">
        <f>INDEX(Product_Table[ManufacturerID],MATCH(Table35[[#This Row],[ProductID]],Product_Table[ProductID],0))</f>
        <v>12</v>
      </c>
      <c r="N728" s="4" t="str">
        <f>INDEX(Manufacturer_Table[Manufacturer Name],MATCH(Table35[[#This Row],[ManufacturerID]],Manufacturer_Table[ManufacturerID],0))</f>
        <v>Quibus</v>
      </c>
      <c r="O728" s="4" t="str">
        <f>INDEX(Location_Table[State],MATCH(Table35[[#This Row],[Zip]],Location_Table[Zip],0))</f>
        <v>Alberta</v>
      </c>
    </row>
    <row r="729" spans="1:15" x14ac:dyDescent="0.3">
      <c r="A729">
        <v>1507</v>
      </c>
      <c r="B729" s="2">
        <v>42155</v>
      </c>
      <c r="C729" s="2" t="str">
        <f>TEXT(Table35[[#This Row],[Date]],"YYYY")</f>
        <v>2015</v>
      </c>
      <c r="D729" s="2" t="str">
        <f>TEXT(Table35[[#This Row],[Date]],"MMMM")</f>
        <v>May</v>
      </c>
      <c r="E729" s="2" t="str">
        <f>TEXT(Table35[[#This Row],[Date]],"DDDD")</f>
        <v>Sunday</v>
      </c>
      <c r="F729" t="s">
        <v>1346</v>
      </c>
      <c r="G729">
        <v>1</v>
      </c>
      <c r="H729" s="3">
        <v>1069.74</v>
      </c>
      <c r="I729" t="s">
        <v>20</v>
      </c>
      <c r="J729" t="str">
        <f>INDEX(Product_Table[Product Name],MATCH(Table35[[#This Row],[ProductID]],Product_Table[ProductID],0))</f>
        <v>Quibus RP-99</v>
      </c>
      <c r="K729" t="str">
        <f>INDEX(Product_Table[Category],MATCH(Table35[[#This Row],[ProductID]],Product_Table[ProductID],0))</f>
        <v>Rural</v>
      </c>
      <c r="L729" t="str">
        <f>INDEX(Product_Table[Segment],MATCH(Table35[[#This Row],[ProductID]],Product_Table[ProductID],0))</f>
        <v>Productivity</v>
      </c>
      <c r="M729" s="4">
        <f>INDEX(Product_Table[ManufacturerID],MATCH(Table35[[#This Row],[ProductID]],Product_Table[ProductID],0))</f>
        <v>12</v>
      </c>
      <c r="N729" s="4" t="str">
        <f>INDEX(Manufacturer_Table[Manufacturer Name],MATCH(Table35[[#This Row],[ManufacturerID]],Manufacturer_Table[ManufacturerID],0))</f>
        <v>Quibus</v>
      </c>
      <c r="O729" s="4" t="str">
        <f>INDEX(Location_Table[State],MATCH(Table35[[#This Row],[Zip]],Location_Table[Zip],0))</f>
        <v>Alberta</v>
      </c>
    </row>
    <row r="730" spans="1:15" x14ac:dyDescent="0.3">
      <c r="A730">
        <v>1392</v>
      </c>
      <c r="B730" s="2">
        <v>42155</v>
      </c>
      <c r="C730" s="2" t="str">
        <f>TEXT(Table35[[#This Row],[Date]],"YYYY")</f>
        <v>2015</v>
      </c>
      <c r="D730" s="2" t="str">
        <f>TEXT(Table35[[#This Row],[Date]],"MMMM")</f>
        <v>May</v>
      </c>
      <c r="E730" s="2" t="str">
        <f>TEXT(Table35[[#This Row],[Date]],"DDDD")</f>
        <v>Sunday</v>
      </c>
      <c r="F730" t="s">
        <v>1410</v>
      </c>
      <c r="G730">
        <v>1</v>
      </c>
      <c r="H730" s="3">
        <v>2266.7399999999998</v>
      </c>
      <c r="I730" t="s">
        <v>20</v>
      </c>
      <c r="J730" t="str">
        <f>INDEX(Product_Table[Product Name],MATCH(Table35[[#This Row],[ProductID]],Product_Table[ProductID],0))</f>
        <v>Quibus RP-84</v>
      </c>
      <c r="K730" t="str">
        <f>INDEX(Product_Table[Category],MATCH(Table35[[#This Row],[ProductID]],Product_Table[ProductID],0))</f>
        <v>Rural</v>
      </c>
      <c r="L730" t="str">
        <f>INDEX(Product_Table[Segment],MATCH(Table35[[#This Row],[ProductID]],Product_Table[ProductID],0))</f>
        <v>Productivity</v>
      </c>
      <c r="M730" s="4">
        <f>INDEX(Product_Table[ManufacturerID],MATCH(Table35[[#This Row],[ProductID]],Product_Table[ProductID],0))</f>
        <v>12</v>
      </c>
      <c r="N730" s="4" t="str">
        <f>INDEX(Manufacturer_Table[Manufacturer Name],MATCH(Table35[[#This Row],[ManufacturerID]],Manufacturer_Table[ManufacturerID],0))</f>
        <v>Quibus</v>
      </c>
      <c r="O730" s="4" t="str">
        <f>INDEX(Location_Table[State],MATCH(Table35[[#This Row],[Zip]],Location_Table[Zip],0))</f>
        <v>Alberta</v>
      </c>
    </row>
    <row r="731" spans="1:15" x14ac:dyDescent="0.3">
      <c r="A731">
        <v>1508</v>
      </c>
      <c r="B731" s="2">
        <v>42155</v>
      </c>
      <c r="C731" s="2" t="str">
        <f>TEXT(Table35[[#This Row],[Date]],"YYYY")</f>
        <v>2015</v>
      </c>
      <c r="D731" s="2" t="str">
        <f>TEXT(Table35[[#This Row],[Date]],"MMMM")</f>
        <v>May</v>
      </c>
      <c r="E731" s="2" t="str">
        <f>TEXT(Table35[[#This Row],[Date]],"DDDD")</f>
        <v>Sunday</v>
      </c>
      <c r="F731" t="s">
        <v>1346</v>
      </c>
      <c r="G731">
        <v>1</v>
      </c>
      <c r="H731" s="3">
        <v>1069.74</v>
      </c>
      <c r="I731" t="s">
        <v>20</v>
      </c>
      <c r="J731" t="str">
        <f>INDEX(Product_Table[Product Name],MATCH(Table35[[#This Row],[ProductID]],Product_Table[ProductID],0))</f>
        <v>Quibus RP-00</v>
      </c>
      <c r="K731" t="str">
        <f>INDEX(Product_Table[Category],MATCH(Table35[[#This Row],[ProductID]],Product_Table[ProductID],0))</f>
        <v>Rural</v>
      </c>
      <c r="L731" t="str">
        <f>INDEX(Product_Table[Segment],MATCH(Table35[[#This Row],[ProductID]],Product_Table[ProductID],0))</f>
        <v>Productivity</v>
      </c>
      <c r="M731" s="4">
        <f>INDEX(Product_Table[ManufacturerID],MATCH(Table35[[#This Row],[ProductID]],Product_Table[ProductID],0))</f>
        <v>12</v>
      </c>
      <c r="N731" s="4" t="str">
        <f>INDEX(Manufacturer_Table[Manufacturer Name],MATCH(Table35[[#This Row],[ManufacturerID]],Manufacturer_Table[ManufacturerID],0))</f>
        <v>Quibus</v>
      </c>
      <c r="O731" s="4" t="str">
        <f>INDEX(Location_Table[State],MATCH(Table35[[#This Row],[Zip]],Location_Table[Zip],0))</f>
        <v>Alberta</v>
      </c>
    </row>
    <row r="732" spans="1:15" x14ac:dyDescent="0.3">
      <c r="A732">
        <v>927</v>
      </c>
      <c r="B732" s="2">
        <v>42185</v>
      </c>
      <c r="C732" s="2" t="str">
        <f>TEXT(Table35[[#This Row],[Date]],"YYYY")</f>
        <v>2015</v>
      </c>
      <c r="D732" s="2" t="str">
        <f>TEXT(Table35[[#This Row],[Date]],"MMMM")</f>
        <v>June</v>
      </c>
      <c r="E732" s="2" t="str">
        <f>TEXT(Table35[[#This Row],[Date]],"DDDD")</f>
        <v>Tuesday</v>
      </c>
      <c r="F732" t="s">
        <v>1345</v>
      </c>
      <c r="G732">
        <v>1</v>
      </c>
      <c r="H732" s="3">
        <v>6173.37</v>
      </c>
      <c r="I732" t="s">
        <v>20</v>
      </c>
      <c r="J732" t="str">
        <f>INDEX(Product_Table[Product Name],MATCH(Table35[[#This Row],[ProductID]],Product_Table[ProductID],0))</f>
        <v>Natura UE-36</v>
      </c>
      <c r="K732" t="str">
        <f>INDEX(Product_Table[Category],MATCH(Table35[[#This Row],[ProductID]],Product_Table[ProductID],0))</f>
        <v>Urban</v>
      </c>
      <c r="L732" t="str">
        <f>INDEX(Product_Table[Segment],MATCH(Table35[[#This Row],[ProductID]],Product_Table[ProductID],0))</f>
        <v>Extreme</v>
      </c>
      <c r="M732" s="4">
        <f>INDEX(Product_Table[ManufacturerID],MATCH(Table35[[#This Row],[ProductID]],Product_Table[ProductID],0))</f>
        <v>8</v>
      </c>
      <c r="N732" s="4" t="str">
        <f>INDEX(Manufacturer_Table[Manufacturer Name],MATCH(Table35[[#This Row],[ManufacturerID]],Manufacturer_Table[ManufacturerID],0))</f>
        <v>Natura</v>
      </c>
      <c r="O732" s="4" t="str">
        <f>INDEX(Location_Table[State],MATCH(Table35[[#This Row],[Zip]],Location_Table[Zip],0))</f>
        <v>Alberta</v>
      </c>
    </row>
    <row r="733" spans="1:15" x14ac:dyDescent="0.3">
      <c r="A733">
        <v>487</v>
      </c>
      <c r="B733" s="2">
        <v>42185</v>
      </c>
      <c r="C733" s="2" t="str">
        <f>TEXT(Table35[[#This Row],[Date]],"YYYY")</f>
        <v>2015</v>
      </c>
      <c r="D733" s="2" t="str">
        <f>TEXT(Table35[[#This Row],[Date]],"MMMM")</f>
        <v>June</v>
      </c>
      <c r="E733" s="2" t="str">
        <f>TEXT(Table35[[#This Row],[Date]],"DDDD")</f>
        <v>Tuesday</v>
      </c>
      <c r="F733" t="s">
        <v>1406</v>
      </c>
      <c r="G733">
        <v>1</v>
      </c>
      <c r="H733" s="3">
        <v>13229.37</v>
      </c>
      <c r="I733" t="s">
        <v>20</v>
      </c>
      <c r="J733" t="str">
        <f>INDEX(Product_Table[Product Name],MATCH(Table35[[#This Row],[ProductID]],Product_Table[ProductID],0))</f>
        <v>Maximus UM-92</v>
      </c>
      <c r="K733" t="str">
        <f>INDEX(Product_Table[Category],MATCH(Table35[[#This Row],[ProductID]],Product_Table[ProductID],0))</f>
        <v>Urban</v>
      </c>
      <c r="L733" t="str">
        <f>INDEX(Product_Table[Segment],MATCH(Table35[[#This Row],[ProductID]],Product_Table[ProductID],0))</f>
        <v>Moderation</v>
      </c>
      <c r="M733" s="4">
        <f>INDEX(Product_Table[ManufacturerID],MATCH(Table35[[#This Row],[ProductID]],Product_Table[ProductID],0))</f>
        <v>7</v>
      </c>
      <c r="N733" s="4" t="str">
        <f>INDEX(Manufacturer_Table[Manufacturer Name],MATCH(Table35[[#This Row],[ManufacturerID]],Manufacturer_Table[ManufacturerID],0))</f>
        <v>VanArsdel</v>
      </c>
      <c r="O733" s="4" t="str">
        <f>INDEX(Location_Table[State],MATCH(Table35[[#This Row],[Zip]],Location_Table[Zip],0))</f>
        <v>Alberta</v>
      </c>
    </row>
    <row r="734" spans="1:15" x14ac:dyDescent="0.3">
      <c r="A734">
        <v>1229</v>
      </c>
      <c r="B734" s="2">
        <v>42066</v>
      </c>
      <c r="C734" s="2" t="str">
        <f>TEXT(Table35[[#This Row],[Date]],"YYYY")</f>
        <v>2015</v>
      </c>
      <c r="D734" s="2" t="str">
        <f>TEXT(Table35[[#This Row],[Date]],"MMMM")</f>
        <v>March</v>
      </c>
      <c r="E734" s="2" t="str">
        <f>TEXT(Table35[[#This Row],[Date]],"DDDD")</f>
        <v>Tuesday</v>
      </c>
      <c r="F734" t="s">
        <v>1564</v>
      </c>
      <c r="G734">
        <v>1</v>
      </c>
      <c r="H734" s="3">
        <v>3464.37</v>
      </c>
      <c r="I734" t="s">
        <v>20</v>
      </c>
      <c r="J734" t="str">
        <f>INDEX(Product_Table[Product Name],MATCH(Table35[[#This Row],[ProductID]],Product_Table[ProductID],0))</f>
        <v>Pirum UC-31</v>
      </c>
      <c r="K734" t="str">
        <f>INDEX(Product_Table[Category],MATCH(Table35[[#This Row],[ProductID]],Product_Table[ProductID],0))</f>
        <v>Urban</v>
      </c>
      <c r="L734" t="str">
        <f>INDEX(Product_Table[Segment],MATCH(Table35[[#This Row],[ProductID]],Product_Table[ProductID],0))</f>
        <v>Convenience</v>
      </c>
      <c r="M734" s="4">
        <f>INDEX(Product_Table[ManufacturerID],MATCH(Table35[[#This Row],[ProductID]],Product_Table[ProductID],0))</f>
        <v>10</v>
      </c>
      <c r="N734" s="4" t="str">
        <f>INDEX(Manufacturer_Table[Manufacturer Name],MATCH(Table35[[#This Row],[ManufacturerID]],Manufacturer_Table[ManufacturerID],0))</f>
        <v>Pirum</v>
      </c>
      <c r="O734" s="4" t="str">
        <f>INDEX(Location_Table[State],MATCH(Table35[[#This Row],[Zip]],Location_Table[Zip],0))</f>
        <v>British Columbia</v>
      </c>
    </row>
    <row r="735" spans="1:15" x14ac:dyDescent="0.3">
      <c r="A735">
        <v>2180</v>
      </c>
      <c r="B735" s="2">
        <v>42067</v>
      </c>
      <c r="C735" s="2" t="str">
        <f>TEXT(Table35[[#This Row],[Date]],"YYYY")</f>
        <v>2015</v>
      </c>
      <c r="D735" s="2" t="str">
        <f>TEXT(Table35[[#This Row],[Date]],"MMMM")</f>
        <v>March</v>
      </c>
      <c r="E735" s="2" t="str">
        <f>TEXT(Table35[[#This Row],[Date]],"DDDD")</f>
        <v>Wednesday</v>
      </c>
      <c r="F735" t="s">
        <v>1401</v>
      </c>
      <c r="G735">
        <v>1</v>
      </c>
      <c r="H735" s="3">
        <v>5606.37</v>
      </c>
      <c r="I735" t="s">
        <v>20</v>
      </c>
      <c r="J735" t="str">
        <f>INDEX(Product_Table[Product Name],MATCH(Table35[[#This Row],[ProductID]],Product_Table[ProductID],0))</f>
        <v>Victoria UC-10</v>
      </c>
      <c r="K735" t="str">
        <f>INDEX(Product_Table[Category],MATCH(Table35[[#This Row],[ProductID]],Product_Table[ProductID],0))</f>
        <v>Urban</v>
      </c>
      <c r="L735" t="str">
        <f>INDEX(Product_Table[Segment],MATCH(Table35[[#This Row],[ProductID]],Product_Table[ProductID],0))</f>
        <v>Convenience</v>
      </c>
      <c r="M735" s="4">
        <f>INDEX(Product_Table[ManufacturerID],MATCH(Table35[[#This Row],[ProductID]],Product_Table[ProductID],0))</f>
        <v>14</v>
      </c>
      <c r="N735" s="4" t="str">
        <f>INDEX(Manufacturer_Table[Manufacturer Name],MATCH(Table35[[#This Row],[ManufacturerID]],Manufacturer_Table[ManufacturerID],0))</f>
        <v>Victoria</v>
      </c>
      <c r="O735" s="4" t="str">
        <f>INDEX(Location_Table[State],MATCH(Table35[[#This Row],[Zip]],Location_Table[Zip],0))</f>
        <v>Alberta</v>
      </c>
    </row>
    <row r="736" spans="1:15" x14ac:dyDescent="0.3">
      <c r="A736">
        <v>1180</v>
      </c>
      <c r="B736" s="2">
        <v>42074</v>
      </c>
      <c r="C736" s="2" t="str">
        <f>TEXT(Table35[[#This Row],[Date]],"YYYY")</f>
        <v>2015</v>
      </c>
      <c r="D736" s="2" t="str">
        <f>TEXT(Table35[[#This Row],[Date]],"MMMM")</f>
        <v>March</v>
      </c>
      <c r="E736" s="2" t="str">
        <f>TEXT(Table35[[#This Row],[Date]],"DDDD")</f>
        <v>Wednesday</v>
      </c>
      <c r="F736" t="s">
        <v>1360</v>
      </c>
      <c r="G736">
        <v>1</v>
      </c>
      <c r="H736" s="3">
        <v>6173.37</v>
      </c>
      <c r="I736" t="s">
        <v>20</v>
      </c>
      <c r="J736" t="str">
        <f>INDEX(Product_Table[Product Name],MATCH(Table35[[#This Row],[ProductID]],Product_Table[ProductID],0))</f>
        <v>Pirum UE-16</v>
      </c>
      <c r="K736" t="str">
        <f>INDEX(Product_Table[Category],MATCH(Table35[[#This Row],[ProductID]],Product_Table[ProductID],0))</f>
        <v>Urban</v>
      </c>
      <c r="L736" t="str">
        <f>INDEX(Product_Table[Segment],MATCH(Table35[[#This Row],[ProductID]],Product_Table[ProductID],0))</f>
        <v>Extreme</v>
      </c>
      <c r="M736" s="4">
        <f>INDEX(Product_Table[ManufacturerID],MATCH(Table35[[#This Row],[ProductID]],Product_Table[ProductID],0))</f>
        <v>10</v>
      </c>
      <c r="N736" s="4" t="str">
        <f>INDEX(Manufacturer_Table[Manufacturer Name],MATCH(Table35[[#This Row],[ManufacturerID]],Manufacturer_Table[ManufacturerID],0))</f>
        <v>Pirum</v>
      </c>
      <c r="O736" s="4" t="str">
        <f>INDEX(Location_Table[State],MATCH(Table35[[#This Row],[Zip]],Location_Table[Zip],0))</f>
        <v>Alberta</v>
      </c>
    </row>
    <row r="737" spans="1:15" x14ac:dyDescent="0.3">
      <c r="A737">
        <v>1009</v>
      </c>
      <c r="B737" s="2">
        <v>42074</v>
      </c>
      <c r="C737" s="2" t="str">
        <f>TEXT(Table35[[#This Row],[Date]],"YYYY")</f>
        <v>2015</v>
      </c>
      <c r="D737" s="2" t="str">
        <f>TEXT(Table35[[#This Row],[Date]],"MMMM")</f>
        <v>March</v>
      </c>
      <c r="E737" s="2" t="str">
        <f>TEXT(Table35[[#This Row],[Date]],"DDDD")</f>
        <v>Wednesday</v>
      </c>
      <c r="F737" t="s">
        <v>1383</v>
      </c>
      <c r="G737">
        <v>1</v>
      </c>
      <c r="H737" s="3">
        <v>1353.87</v>
      </c>
      <c r="I737" t="s">
        <v>20</v>
      </c>
      <c r="J737" t="str">
        <f>INDEX(Product_Table[Product Name],MATCH(Table35[[#This Row],[ProductID]],Product_Table[ProductID],0))</f>
        <v>Natura YY-10</v>
      </c>
      <c r="K737" t="str">
        <f>INDEX(Product_Table[Category],MATCH(Table35[[#This Row],[ProductID]],Product_Table[ProductID],0))</f>
        <v>Youth</v>
      </c>
      <c r="L737" t="str">
        <f>INDEX(Product_Table[Segment],MATCH(Table35[[#This Row],[ProductID]],Product_Table[ProductID],0))</f>
        <v>Youth</v>
      </c>
      <c r="M737" s="4">
        <f>INDEX(Product_Table[ManufacturerID],MATCH(Table35[[#This Row],[ProductID]],Product_Table[ProductID],0))</f>
        <v>8</v>
      </c>
      <c r="N737" s="4" t="str">
        <f>INDEX(Manufacturer_Table[Manufacturer Name],MATCH(Table35[[#This Row],[ManufacturerID]],Manufacturer_Table[ManufacturerID],0))</f>
        <v>Natura</v>
      </c>
      <c r="O737" s="4" t="str">
        <f>INDEX(Location_Table[State],MATCH(Table35[[#This Row],[Zip]],Location_Table[Zip],0))</f>
        <v>Alberta</v>
      </c>
    </row>
    <row r="738" spans="1:15" x14ac:dyDescent="0.3">
      <c r="A738">
        <v>1129</v>
      </c>
      <c r="B738" s="2">
        <v>42087</v>
      </c>
      <c r="C738" s="2" t="str">
        <f>TEXT(Table35[[#This Row],[Date]],"YYYY")</f>
        <v>2015</v>
      </c>
      <c r="D738" s="2" t="str">
        <f>TEXT(Table35[[#This Row],[Date]],"MMMM")</f>
        <v>March</v>
      </c>
      <c r="E738" s="2" t="str">
        <f>TEXT(Table35[[#This Row],[Date]],"DDDD")</f>
        <v>Tuesday</v>
      </c>
      <c r="F738" t="s">
        <v>1565</v>
      </c>
      <c r="G738">
        <v>1</v>
      </c>
      <c r="H738" s="3">
        <v>5543.37</v>
      </c>
      <c r="I738" t="s">
        <v>20</v>
      </c>
      <c r="J738" t="str">
        <f>INDEX(Product_Table[Product Name],MATCH(Table35[[#This Row],[ProductID]],Product_Table[ProductID],0))</f>
        <v>Pirum UM-06</v>
      </c>
      <c r="K738" t="str">
        <f>INDEX(Product_Table[Category],MATCH(Table35[[#This Row],[ProductID]],Product_Table[ProductID],0))</f>
        <v>Urban</v>
      </c>
      <c r="L738" t="str">
        <f>INDEX(Product_Table[Segment],MATCH(Table35[[#This Row],[ProductID]],Product_Table[ProductID],0))</f>
        <v>Moderation</v>
      </c>
      <c r="M738" s="4">
        <f>INDEX(Product_Table[ManufacturerID],MATCH(Table35[[#This Row],[ProductID]],Product_Table[ProductID],0))</f>
        <v>10</v>
      </c>
      <c r="N738" s="4" t="str">
        <f>INDEX(Manufacturer_Table[Manufacturer Name],MATCH(Table35[[#This Row],[ManufacturerID]],Manufacturer_Table[ManufacturerID],0))</f>
        <v>Pirum</v>
      </c>
      <c r="O738" s="4" t="str">
        <f>INDEX(Location_Table[State],MATCH(Table35[[#This Row],[Zip]],Location_Table[Zip],0))</f>
        <v>British Columbia</v>
      </c>
    </row>
    <row r="739" spans="1:15" x14ac:dyDescent="0.3">
      <c r="A739">
        <v>556</v>
      </c>
      <c r="B739" s="2">
        <v>42087</v>
      </c>
      <c r="C739" s="2" t="str">
        <f>TEXT(Table35[[#This Row],[Date]],"YYYY")</f>
        <v>2015</v>
      </c>
      <c r="D739" s="2" t="str">
        <f>TEXT(Table35[[#This Row],[Date]],"MMMM")</f>
        <v>March</v>
      </c>
      <c r="E739" s="2" t="str">
        <f>TEXT(Table35[[#This Row],[Date]],"DDDD")</f>
        <v>Tuesday</v>
      </c>
      <c r="F739" t="s">
        <v>1352</v>
      </c>
      <c r="G739">
        <v>1</v>
      </c>
      <c r="H739" s="3">
        <v>10268.370000000001</v>
      </c>
      <c r="I739" t="s">
        <v>20</v>
      </c>
      <c r="J739" t="str">
        <f>INDEX(Product_Table[Product Name],MATCH(Table35[[#This Row],[ProductID]],Product_Table[ProductID],0))</f>
        <v>Maximus UC-21</v>
      </c>
      <c r="K739" t="str">
        <f>INDEX(Product_Table[Category],MATCH(Table35[[#This Row],[ProductID]],Product_Table[ProductID],0))</f>
        <v>Urban</v>
      </c>
      <c r="L739" t="str">
        <f>INDEX(Product_Table[Segment],MATCH(Table35[[#This Row],[ProductID]],Product_Table[ProductID],0))</f>
        <v>Convenience</v>
      </c>
      <c r="M739" s="4">
        <f>INDEX(Product_Table[ManufacturerID],MATCH(Table35[[#This Row],[ProductID]],Product_Table[ProductID],0))</f>
        <v>7</v>
      </c>
      <c r="N739" s="4" t="str">
        <f>INDEX(Manufacturer_Table[Manufacturer Name],MATCH(Table35[[#This Row],[ManufacturerID]],Manufacturer_Table[ManufacturerID],0))</f>
        <v>VanArsdel</v>
      </c>
      <c r="O739" s="4" t="str">
        <f>INDEX(Location_Table[State],MATCH(Table35[[#This Row],[Zip]],Location_Table[Zip],0))</f>
        <v>Alberta</v>
      </c>
    </row>
    <row r="740" spans="1:15" x14ac:dyDescent="0.3">
      <c r="A740">
        <v>615</v>
      </c>
      <c r="B740" s="2">
        <v>42087</v>
      </c>
      <c r="C740" s="2" t="str">
        <f>TEXT(Table35[[#This Row],[Date]],"YYYY")</f>
        <v>2015</v>
      </c>
      <c r="D740" s="2" t="str">
        <f>TEXT(Table35[[#This Row],[Date]],"MMMM")</f>
        <v>March</v>
      </c>
      <c r="E740" s="2" t="str">
        <f>TEXT(Table35[[#This Row],[Date]],"DDDD")</f>
        <v>Tuesday</v>
      </c>
      <c r="F740" t="s">
        <v>1577</v>
      </c>
      <c r="G740">
        <v>1</v>
      </c>
      <c r="H740" s="3">
        <v>8189.37</v>
      </c>
      <c r="I740" t="s">
        <v>20</v>
      </c>
      <c r="J740" t="str">
        <f>INDEX(Product_Table[Product Name],MATCH(Table35[[#This Row],[ProductID]],Product_Table[ProductID],0))</f>
        <v>Maximus UC-80</v>
      </c>
      <c r="K740" t="str">
        <f>INDEX(Product_Table[Category],MATCH(Table35[[#This Row],[ProductID]],Product_Table[ProductID],0))</f>
        <v>Urban</v>
      </c>
      <c r="L740" t="str">
        <f>INDEX(Product_Table[Segment],MATCH(Table35[[#This Row],[ProductID]],Product_Table[ProductID],0))</f>
        <v>Convenience</v>
      </c>
      <c r="M740" s="4">
        <f>INDEX(Product_Table[ManufacturerID],MATCH(Table35[[#This Row],[ProductID]],Product_Table[ProductID],0))</f>
        <v>7</v>
      </c>
      <c r="N740" s="4" t="str">
        <f>INDEX(Manufacturer_Table[Manufacturer Name],MATCH(Table35[[#This Row],[ManufacturerID]],Manufacturer_Table[ManufacturerID],0))</f>
        <v>VanArsdel</v>
      </c>
      <c r="O740" s="4" t="str">
        <f>INDEX(Location_Table[State],MATCH(Table35[[#This Row],[Zip]],Location_Table[Zip],0))</f>
        <v>British Columbia</v>
      </c>
    </row>
    <row r="741" spans="1:15" x14ac:dyDescent="0.3">
      <c r="A741">
        <v>993</v>
      </c>
      <c r="B741" s="2">
        <v>42047</v>
      </c>
      <c r="C741" s="2" t="str">
        <f>TEXT(Table35[[#This Row],[Date]],"YYYY")</f>
        <v>2015</v>
      </c>
      <c r="D741" s="2" t="str">
        <f>TEXT(Table35[[#This Row],[Date]],"MMMM")</f>
        <v>February</v>
      </c>
      <c r="E741" s="2" t="str">
        <f>TEXT(Table35[[#This Row],[Date]],"DDDD")</f>
        <v>Thursday</v>
      </c>
      <c r="F741" t="s">
        <v>1554</v>
      </c>
      <c r="G741">
        <v>1</v>
      </c>
      <c r="H741" s="3">
        <v>4598.37</v>
      </c>
      <c r="I741" t="s">
        <v>20</v>
      </c>
      <c r="J741" t="str">
        <f>INDEX(Product_Table[Product Name],MATCH(Table35[[#This Row],[ProductID]],Product_Table[ProductID],0))</f>
        <v>Natura UC-56</v>
      </c>
      <c r="K741" t="str">
        <f>INDEX(Product_Table[Category],MATCH(Table35[[#This Row],[ProductID]],Product_Table[ProductID],0))</f>
        <v>Urban</v>
      </c>
      <c r="L741" t="str">
        <f>INDEX(Product_Table[Segment],MATCH(Table35[[#This Row],[ProductID]],Product_Table[ProductID],0))</f>
        <v>Convenience</v>
      </c>
      <c r="M741" s="4">
        <f>INDEX(Product_Table[ManufacturerID],MATCH(Table35[[#This Row],[ProductID]],Product_Table[ProductID],0))</f>
        <v>8</v>
      </c>
      <c r="N741" s="4" t="str">
        <f>INDEX(Manufacturer_Table[Manufacturer Name],MATCH(Table35[[#This Row],[ManufacturerID]],Manufacturer_Table[ManufacturerID],0))</f>
        <v>Natura</v>
      </c>
      <c r="O741" s="4" t="str">
        <f>INDEX(Location_Table[State],MATCH(Table35[[#This Row],[Zip]],Location_Table[Zip],0))</f>
        <v>British Columbia</v>
      </c>
    </row>
    <row r="742" spans="1:15" x14ac:dyDescent="0.3">
      <c r="A742">
        <v>939</v>
      </c>
      <c r="B742" s="2">
        <v>42047</v>
      </c>
      <c r="C742" s="2" t="str">
        <f>TEXT(Table35[[#This Row],[Date]],"YYYY")</f>
        <v>2015</v>
      </c>
      <c r="D742" s="2" t="str">
        <f>TEXT(Table35[[#This Row],[Date]],"MMMM")</f>
        <v>February</v>
      </c>
      <c r="E742" s="2" t="str">
        <f>TEXT(Table35[[#This Row],[Date]],"DDDD")</f>
        <v>Thursday</v>
      </c>
      <c r="F742" t="s">
        <v>1401</v>
      </c>
      <c r="G742">
        <v>1</v>
      </c>
      <c r="H742" s="3">
        <v>4598.37</v>
      </c>
      <c r="I742" t="s">
        <v>20</v>
      </c>
      <c r="J742" t="str">
        <f>INDEX(Product_Table[Product Name],MATCH(Table35[[#This Row],[ProductID]],Product_Table[ProductID],0))</f>
        <v>Natura UC-02</v>
      </c>
      <c r="K742" t="str">
        <f>INDEX(Product_Table[Category],MATCH(Table35[[#This Row],[ProductID]],Product_Table[ProductID],0))</f>
        <v>Urban</v>
      </c>
      <c r="L742" t="str">
        <f>INDEX(Product_Table[Segment],MATCH(Table35[[#This Row],[ProductID]],Product_Table[ProductID],0))</f>
        <v>Convenience</v>
      </c>
      <c r="M742" s="4">
        <f>INDEX(Product_Table[ManufacturerID],MATCH(Table35[[#This Row],[ProductID]],Product_Table[ProductID],0))</f>
        <v>8</v>
      </c>
      <c r="N742" s="4" t="str">
        <f>INDEX(Manufacturer_Table[Manufacturer Name],MATCH(Table35[[#This Row],[ManufacturerID]],Manufacturer_Table[ManufacturerID],0))</f>
        <v>Natura</v>
      </c>
      <c r="O742" s="4" t="str">
        <f>INDEX(Location_Table[State],MATCH(Table35[[#This Row],[Zip]],Location_Table[Zip],0))</f>
        <v>Alberta</v>
      </c>
    </row>
    <row r="743" spans="1:15" x14ac:dyDescent="0.3">
      <c r="A743">
        <v>2219</v>
      </c>
      <c r="B743" s="2">
        <v>42048</v>
      </c>
      <c r="C743" s="2" t="str">
        <f>TEXT(Table35[[#This Row],[Date]],"YYYY")</f>
        <v>2015</v>
      </c>
      <c r="D743" s="2" t="str">
        <f>TEXT(Table35[[#This Row],[Date]],"MMMM")</f>
        <v>February</v>
      </c>
      <c r="E743" s="2" t="str">
        <f>TEXT(Table35[[#This Row],[Date]],"DDDD")</f>
        <v>Friday</v>
      </c>
      <c r="F743" t="s">
        <v>1573</v>
      </c>
      <c r="G743">
        <v>1</v>
      </c>
      <c r="H743" s="3">
        <v>1826.37</v>
      </c>
      <c r="I743" t="s">
        <v>20</v>
      </c>
      <c r="J743" t="str">
        <f>INDEX(Product_Table[Product Name],MATCH(Table35[[#This Row],[ProductID]],Product_Table[ProductID],0))</f>
        <v>Aliqui RP-16</v>
      </c>
      <c r="K743" t="str">
        <f>INDEX(Product_Table[Category],MATCH(Table35[[#This Row],[ProductID]],Product_Table[ProductID],0))</f>
        <v>Rural</v>
      </c>
      <c r="L743" t="str">
        <f>INDEX(Product_Table[Segment],MATCH(Table35[[#This Row],[ProductID]],Product_Table[ProductID],0))</f>
        <v>Productivity</v>
      </c>
      <c r="M743" s="4">
        <f>INDEX(Product_Table[ManufacturerID],MATCH(Table35[[#This Row],[ProductID]],Product_Table[ProductID],0))</f>
        <v>2</v>
      </c>
      <c r="N743" s="4" t="str">
        <f>INDEX(Manufacturer_Table[Manufacturer Name],MATCH(Table35[[#This Row],[ManufacturerID]],Manufacturer_Table[ManufacturerID],0))</f>
        <v>Aliqui</v>
      </c>
      <c r="O743" s="4" t="str">
        <f>INDEX(Location_Table[State],MATCH(Table35[[#This Row],[Zip]],Location_Table[Zip],0))</f>
        <v>British Columbia</v>
      </c>
    </row>
    <row r="744" spans="1:15" x14ac:dyDescent="0.3">
      <c r="A744">
        <v>862</v>
      </c>
      <c r="B744" s="2">
        <v>42176</v>
      </c>
      <c r="C744" s="2" t="str">
        <f>TEXT(Table35[[#This Row],[Date]],"YYYY")</f>
        <v>2015</v>
      </c>
      <c r="D744" s="2" t="str">
        <f>TEXT(Table35[[#This Row],[Date]],"MMMM")</f>
        <v>June</v>
      </c>
      <c r="E744" s="2" t="str">
        <f>TEXT(Table35[[#This Row],[Date]],"DDDD")</f>
        <v>Sunday</v>
      </c>
      <c r="F744" t="s">
        <v>1600</v>
      </c>
      <c r="G744">
        <v>1</v>
      </c>
      <c r="H744" s="3">
        <v>2330.37</v>
      </c>
      <c r="I744" t="s">
        <v>20</v>
      </c>
      <c r="J744" t="str">
        <f>INDEX(Product_Table[Product Name],MATCH(Table35[[#This Row],[ProductID]],Product_Table[ProductID],0))</f>
        <v>Natura UR-08</v>
      </c>
      <c r="K744" t="str">
        <f>INDEX(Product_Table[Category],MATCH(Table35[[#This Row],[ProductID]],Product_Table[ProductID],0))</f>
        <v>Urban</v>
      </c>
      <c r="L744" t="str">
        <f>INDEX(Product_Table[Segment],MATCH(Table35[[#This Row],[ProductID]],Product_Table[ProductID],0))</f>
        <v>Regular</v>
      </c>
      <c r="M744" s="4">
        <f>INDEX(Product_Table[ManufacturerID],MATCH(Table35[[#This Row],[ProductID]],Product_Table[ProductID],0))</f>
        <v>8</v>
      </c>
      <c r="N744" s="4" t="str">
        <f>INDEX(Manufacturer_Table[Manufacturer Name],MATCH(Table35[[#This Row],[ManufacturerID]],Manufacturer_Table[ManufacturerID],0))</f>
        <v>Natura</v>
      </c>
      <c r="O744" s="4" t="str">
        <f>INDEX(Location_Table[State],MATCH(Table35[[#This Row],[Zip]],Location_Table[Zip],0))</f>
        <v>British Columbia</v>
      </c>
    </row>
    <row r="745" spans="1:15" x14ac:dyDescent="0.3">
      <c r="A745">
        <v>438</v>
      </c>
      <c r="B745" s="2">
        <v>42094</v>
      </c>
      <c r="C745" s="2" t="str">
        <f>TEXT(Table35[[#This Row],[Date]],"YYYY")</f>
        <v>2015</v>
      </c>
      <c r="D745" s="2" t="str">
        <f>TEXT(Table35[[#This Row],[Date]],"MMMM")</f>
        <v>March</v>
      </c>
      <c r="E745" s="2" t="str">
        <f>TEXT(Table35[[#This Row],[Date]],"DDDD")</f>
        <v>Tuesday</v>
      </c>
      <c r="F745" t="s">
        <v>1401</v>
      </c>
      <c r="G745">
        <v>1</v>
      </c>
      <c r="H745" s="3">
        <v>11969.37</v>
      </c>
      <c r="I745" t="s">
        <v>20</v>
      </c>
      <c r="J745" t="str">
        <f>INDEX(Product_Table[Product Name],MATCH(Table35[[#This Row],[ProductID]],Product_Table[ProductID],0))</f>
        <v>Maximus UM-43</v>
      </c>
      <c r="K745" t="str">
        <f>INDEX(Product_Table[Category],MATCH(Table35[[#This Row],[ProductID]],Product_Table[ProductID],0))</f>
        <v>Urban</v>
      </c>
      <c r="L745" t="str">
        <f>INDEX(Product_Table[Segment],MATCH(Table35[[#This Row],[ProductID]],Product_Table[ProductID],0))</f>
        <v>Moderation</v>
      </c>
      <c r="M745" s="4">
        <f>INDEX(Product_Table[ManufacturerID],MATCH(Table35[[#This Row],[ProductID]],Product_Table[ProductID],0))</f>
        <v>7</v>
      </c>
      <c r="N745" s="4" t="str">
        <f>INDEX(Manufacturer_Table[Manufacturer Name],MATCH(Table35[[#This Row],[ManufacturerID]],Manufacturer_Table[ManufacturerID],0))</f>
        <v>VanArsdel</v>
      </c>
      <c r="O745" s="4" t="str">
        <f>INDEX(Location_Table[State],MATCH(Table35[[#This Row],[Zip]],Location_Table[Zip],0))</f>
        <v>Alberta</v>
      </c>
    </row>
    <row r="746" spans="1:15" x14ac:dyDescent="0.3">
      <c r="A746">
        <v>978</v>
      </c>
      <c r="B746" s="2">
        <v>42094</v>
      </c>
      <c r="C746" s="2" t="str">
        <f>TEXT(Table35[[#This Row],[Date]],"YYYY")</f>
        <v>2015</v>
      </c>
      <c r="D746" s="2" t="str">
        <f>TEXT(Table35[[#This Row],[Date]],"MMMM")</f>
        <v>March</v>
      </c>
      <c r="E746" s="2" t="str">
        <f>TEXT(Table35[[#This Row],[Date]],"DDDD")</f>
        <v>Tuesday</v>
      </c>
      <c r="F746" t="s">
        <v>1401</v>
      </c>
      <c r="G746">
        <v>1</v>
      </c>
      <c r="H746" s="3">
        <v>9386.3700000000008</v>
      </c>
      <c r="I746" t="s">
        <v>20</v>
      </c>
      <c r="J746" t="str">
        <f>INDEX(Product_Table[Product Name],MATCH(Table35[[#This Row],[ProductID]],Product_Table[ProductID],0))</f>
        <v>Natura UC-41</v>
      </c>
      <c r="K746" t="str">
        <f>INDEX(Product_Table[Category],MATCH(Table35[[#This Row],[ProductID]],Product_Table[ProductID],0))</f>
        <v>Urban</v>
      </c>
      <c r="L746" t="str">
        <f>INDEX(Product_Table[Segment],MATCH(Table35[[#This Row],[ProductID]],Product_Table[ProductID],0))</f>
        <v>Convenience</v>
      </c>
      <c r="M746" s="4">
        <f>INDEX(Product_Table[ManufacturerID],MATCH(Table35[[#This Row],[ProductID]],Product_Table[ProductID],0))</f>
        <v>8</v>
      </c>
      <c r="N746" s="4" t="str">
        <f>INDEX(Manufacturer_Table[Manufacturer Name],MATCH(Table35[[#This Row],[ManufacturerID]],Manufacturer_Table[ManufacturerID],0))</f>
        <v>Natura</v>
      </c>
      <c r="O746" s="4" t="str">
        <f>INDEX(Location_Table[State],MATCH(Table35[[#This Row],[Zip]],Location_Table[Zip],0))</f>
        <v>Alberta</v>
      </c>
    </row>
    <row r="747" spans="1:15" x14ac:dyDescent="0.3">
      <c r="A747">
        <v>2055</v>
      </c>
      <c r="B747" s="2">
        <v>42094</v>
      </c>
      <c r="C747" s="2" t="str">
        <f>TEXT(Table35[[#This Row],[Date]],"YYYY")</f>
        <v>2015</v>
      </c>
      <c r="D747" s="2" t="str">
        <f>TEXT(Table35[[#This Row],[Date]],"MMMM")</f>
        <v>March</v>
      </c>
      <c r="E747" s="2" t="str">
        <f>TEXT(Table35[[#This Row],[Date]],"DDDD")</f>
        <v>Tuesday</v>
      </c>
      <c r="F747" t="s">
        <v>1569</v>
      </c>
      <c r="G747">
        <v>1</v>
      </c>
      <c r="H747" s="3">
        <v>7874.37</v>
      </c>
      <c r="I747" t="s">
        <v>20</v>
      </c>
      <c r="J747" t="str">
        <f>INDEX(Product_Table[Product Name],MATCH(Table35[[#This Row],[ProductID]],Product_Table[ProductID],0))</f>
        <v>Currus UE-15</v>
      </c>
      <c r="K747" t="str">
        <f>INDEX(Product_Table[Category],MATCH(Table35[[#This Row],[ProductID]],Product_Table[ProductID],0))</f>
        <v>Urban</v>
      </c>
      <c r="L747" t="str">
        <f>INDEX(Product_Table[Segment],MATCH(Table35[[#This Row],[ProductID]],Product_Table[ProductID],0))</f>
        <v>Extreme</v>
      </c>
      <c r="M747" s="4">
        <f>INDEX(Product_Table[ManufacturerID],MATCH(Table35[[#This Row],[ProductID]],Product_Table[ProductID],0))</f>
        <v>4</v>
      </c>
      <c r="N747" s="4" t="str">
        <f>INDEX(Manufacturer_Table[Manufacturer Name],MATCH(Table35[[#This Row],[ManufacturerID]],Manufacturer_Table[ManufacturerID],0))</f>
        <v>Currus</v>
      </c>
      <c r="O747" s="4" t="str">
        <f>INDEX(Location_Table[State],MATCH(Table35[[#This Row],[Zip]],Location_Table[Zip],0))</f>
        <v>British Columbia</v>
      </c>
    </row>
    <row r="748" spans="1:15" x14ac:dyDescent="0.3">
      <c r="A748">
        <v>443</v>
      </c>
      <c r="B748" s="2">
        <v>42101</v>
      </c>
      <c r="C748" s="2" t="str">
        <f>TEXT(Table35[[#This Row],[Date]],"YYYY")</f>
        <v>2015</v>
      </c>
      <c r="D748" s="2" t="str">
        <f>TEXT(Table35[[#This Row],[Date]],"MMMM")</f>
        <v>April</v>
      </c>
      <c r="E748" s="2" t="str">
        <f>TEXT(Table35[[#This Row],[Date]],"DDDD")</f>
        <v>Tuesday</v>
      </c>
      <c r="F748" t="s">
        <v>1401</v>
      </c>
      <c r="G748">
        <v>1</v>
      </c>
      <c r="H748" s="3">
        <v>11084.85</v>
      </c>
      <c r="I748" t="s">
        <v>20</v>
      </c>
      <c r="J748" t="str">
        <f>INDEX(Product_Table[Product Name],MATCH(Table35[[#This Row],[ProductID]],Product_Table[ProductID],0))</f>
        <v>Maximus UM-48</v>
      </c>
      <c r="K748" t="str">
        <f>INDEX(Product_Table[Category],MATCH(Table35[[#This Row],[ProductID]],Product_Table[ProductID],0))</f>
        <v>Urban</v>
      </c>
      <c r="L748" t="str">
        <f>INDEX(Product_Table[Segment],MATCH(Table35[[#This Row],[ProductID]],Product_Table[ProductID],0))</f>
        <v>Moderation</v>
      </c>
      <c r="M748" s="4">
        <f>INDEX(Product_Table[ManufacturerID],MATCH(Table35[[#This Row],[ProductID]],Product_Table[ProductID],0))</f>
        <v>7</v>
      </c>
      <c r="N748" s="4" t="str">
        <f>INDEX(Manufacturer_Table[Manufacturer Name],MATCH(Table35[[#This Row],[ManufacturerID]],Manufacturer_Table[ManufacturerID],0))</f>
        <v>VanArsdel</v>
      </c>
      <c r="O748" s="4" t="str">
        <f>INDEX(Location_Table[State],MATCH(Table35[[#This Row],[Zip]],Location_Table[Zip],0))</f>
        <v>Alberta</v>
      </c>
    </row>
    <row r="749" spans="1:15" x14ac:dyDescent="0.3">
      <c r="A749">
        <v>2379</v>
      </c>
      <c r="B749" s="2">
        <v>42088</v>
      </c>
      <c r="C749" s="2" t="str">
        <f>TEXT(Table35[[#This Row],[Date]],"YYYY")</f>
        <v>2015</v>
      </c>
      <c r="D749" s="2" t="str">
        <f>TEXT(Table35[[#This Row],[Date]],"MMMM")</f>
        <v>March</v>
      </c>
      <c r="E749" s="2" t="str">
        <f>TEXT(Table35[[#This Row],[Date]],"DDDD")</f>
        <v>Wednesday</v>
      </c>
      <c r="F749" t="s">
        <v>1400</v>
      </c>
      <c r="G749">
        <v>1</v>
      </c>
      <c r="H749" s="3">
        <v>2330.37</v>
      </c>
      <c r="I749" t="s">
        <v>20</v>
      </c>
      <c r="J749" t="str">
        <f>INDEX(Product_Table[Product Name],MATCH(Table35[[#This Row],[ProductID]],Product_Table[ProductID],0))</f>
        <v>Aliqui UC-27</v>
      </c>
      <c r="K749" t="str">
        <f>INDEX(Product_Table[Category],MATCH(Table35[[#This Row],[ProductID]],Product_Table[ProductID],0))</f>
        <v>Urban</v>
      </c>
      <c r="L749" t="str">
        <f>INDEX(Product_Table[Segment],MATCH(Table35[[#This Row],[ProductID]],Product_Table[ProductID],0))</f>
        <v>Convenience</v>
      </c>
      <c r="M749" s="4">
        <f>INDEX(Product_Table[ManufacturerID],MATCH(Table35[[#This Row],[ProductID]],Product_Table[ProductID],0))</f>
        <v>2</v>
      </c>
      <c r="N749" s="4" t="str">
        <f>INDEX(Manufacturer_Table[Manufacturer Name],MATCH(Table35[[#This Row],[ManufacturerID]],Manufacturer_Table[ManufacturerID],0))</f>
        <v>Aliqui</v>
      </c>
      <c r="O749" s="4" t="str">
        <f>INDEX(Location_Table[State],MATCH(Table35[[#This Row],[Zip]],Location_Table[Zip],0))</f>
        <v>Alberta</v>
      </c>
    </row>
    <row r="750" spans="1:15" x14ac:dyDescent="0.3">
      <c r="A750">
        <v>585</v>
      </c>
      <c r="B750" s="2">
        <v>42088</v>
      </c>
      <c r="C750" s="2" t="str">
        <f>TEXT(Table35[[#This Row],[Date]],"YYYY")</f>
        <v>2015</v>
      </c>
      <c r="D750" s="2" t="str">
        <f>TEXT(Table35[[#This Row],[Date]],"MMMM")</f>
        <v>March</v>
      </c>
      <c r="E750" s="2" t="str">
        <f>TEXT(Table35[[#This Row],[Date]],"DDDD")</f>
        <v>Wednesday</v>
      </c>
      <c r="F750" t="s">
        <v>1400</v>
      </c>
      <c r="G750">
        <v>1</v>
      </c>
      <c r="H750" s="3">
        <v>5039.37</v>
      </c>
      <c r="I750" t="s">
        <v>20</v>
      </c>
      <c r="J750" t="str">
        <f>INDEX(Product_Table[Product Name],MATCH(Table35[[#This Row],[ProductID]],Product_Table[ProductID],0))</f>
        <v>Maximus UC-50</v>
      </c>
      <c r="K750" t="str">
        <f>INDEX(Product_Table[Category],MATCH(Table35[[#This Row],[ProductID]],Product_Table[ProductID],0))</f>
        <v>Urban</v>
      </c>
      <c r="L750" t="str">
        <f>INDEX(Product_Table[Segment],MATCH(Table35[[#This Row],[ProductID]],Product_Table[ProductID],0))</f>
        <v>Convenience</v>
      </c>
      <c r="M750" s="4">
        <f>INDEX(Product_Table[ManufacturerID],MATCH(Table35[[#This Row],[ProductID]],Product_Table[ProductID],0))</f>
        <v>7</v>
      </c>
      <c r="N750" s="4" t="str">
        <f>INDEX(Manufacturer_Table[Manufacturer Name],MATCH(Table35[[#This Row],[ManufacturerID]],Manufacturer_Table[ManufacturerID],0))</f>
        <v>VanArsdel</v>
      </c>
      <c r="O750" s="4" t="str">
        <f>INDEX(Location_Table[State],MATCH(Table35[[#This Row],[Zip]],Location_Table[Zip],0))</f>
        <v>Alberta</v>
      </c>
    </row>
    <row r="751" spans="1:15" x14ac:dyDescent="0.3">
      <c r="A751">
        <v>1022</v>
      </c>
      <c r="B751" s="2">
        <v>42032</v>
      </c>
      <c r="C751" s="2" t="str">
        <f>TEXT(Table35[[#This Row],[Date]],"YYYY")</f>
        <v>2015</v>
      </c>
      <c r="D751" s="2" t="str">
        <f>TEXT(Table35[[#This Row],[Date]],"MMMM")</f>
        <v>January</v>
      </c>
      <c r="E751" s="2" t="str">
        <f>TEXT(Table35[[#This Row],[Date]],"DDDD")</f>
        <v>Wednesday</v>
      </c>
      <c r="F751" t="s">
        <v>1395</v>
      </c>
      <c r="G751">
        <v>1</v>
      </c>
      <c r="H751" s="3">
        <v>1889.37</v>
      </c>
      <c r="I751" t="s">
        <v>20</v>
      </c>
      <c r="J751" t="str">
        <f>INDEX(Product_Table[Product Name],MATCH(Table35[[#This Row],[ProductID]],Product_Table[ProductID],0))</f>
        <v>Natura YY-23</v>
      </c>
      <c r="K751" t="str">
        <f>INDEX(Product_Table[Category],MATCH(Table35[[#This Row],[ProductID]],Product_Table[ProductID],0))</f>
        <v>Youth</v>
      </c>
      <c r="L751" t="str">
        <f>INDEX(Product_Table[Segment],MATCH(Table35[[#This Row],[ProductID]],Product_Table[ProductID],0))</f>
        <v>Youth</v>
      </c>
      <c r="M751" s="4">
        <f>INDEX(Product_Table[ManufacturerID],MATCH(Table35[[#This Row],[ProductID]],Product_Table[ProductID],0))</f>
        <v>8</v>
      </c>
      <c r="N751" s="4" t="str">
        <f>INDEX(Manufacturer_Table[Manufacturer Name],MATCH(Table35[[#This Row],[ManufacturerID]],Manufacturer_Table[ManufacturerID],0))</f>
        <v>Natura</v>
      </c>
      <c r="O751" s="4" t="str">
        <f>INDEX(Location_Table[State],MATCH(Table35[[#This Row],[Zip]],Location_Table[Zip],0))</f>
        <v>Alberta</v>
      </c>
    </row>
    <row r="752" spans="1:15" x14ac:dyDescent="0.3">
      <c r="A752">
        <v>1175</v>
      </c>
      <c r="B752" s="2">
        <v>42033</v>
      </c>
      <c r="C752" s="2" t="str">
        <f>TEXT(Table35[[#This Row],[Date]],"YYYY")</f>
        <v>2015</v>
      </c>
      <c r="D752" s="2" t="str">
        <f>TEXT(Table35[[#This Row],[Date]],"MMMM")</f>
        <v>January</v>
      </c>
      <c r="E752" s="2" t="str">
        <f>TEXT(Table35[[#This Row],[Date]],"DDDD")</f>
        <v>Thursday</v>
      </c>
      <c r="F752" t="s">
        <v>1560</v>
      </c>
      <c r="G752">
        <v>1</v>
      </c>
      <c r="H752" s="3">
        <v>7622.37</v>
      </c>
      <c r="I752" t="s">
        <v>20</v>
      </c>
      <c r="J752" t="str">
        <f>INDEX(Product_Table[Product Name],MATCH(Table35[[#This Row],[ProductID]],Product_Table[ProductID],0))</f>
        <v>Pirum UE-11</v>
      </c>
      <c r="K752" t="str">
        <f>INDEX(Product_Table[Category],MATCH(Table35[[#This Row],[ProductID]],Product_Table[ProductID],0))</f>
        <v>Urban</v>
      </c>
      <c r="L752" t="str">
        <f>INDEX(Product_Table[Segment],MATCH(Table35[[#This Row],[ProductID]],Product_Table[ProductID],0))</f>
        <v>Extreme</v>
      </c>
      <c r="M752" s="4">
        <f>INDEX(Product_Table[ManufacturerID],MATCH(Table35[[#This Row],[ProductID]],Product_Table[ProductID],0))</f>
        <v>10</v>
      </c>
      <c r="N752" s="4" t="str">
        <f>INDEX(Manufacturer_Table[Manufacturer Name],MATCH(Table35[[#This Row],[ManufacturerID]],Manufacturer_Table[ManufacturerID],0))</f>
        <v>Pirum</v>
      </c>
      <c r="O752" s="4" t="str">
        <f>INDEX(Location_Table[State],MATCH(Table35[[#This Row],[Zip]],Location_Table[Zip],0))</f>
        <v>British Columbia</v>
      </c>
    </row>
    <row r="753" spans="1:15" x14ac:dyDescent="0.3">
      <c r="A753">
        <v>1180</v>
      </c>
      <c r="B753" s="2">
        <v>42033</v>
      </c>
      <c r="C753" s="2" t="str">
        <f>TEXT(Table35[[#This Row],[Date]],"YYYY")</f>
        <v>2015</v>
      </c>
      <c r="D753" s="2" t="str">
        <f>TEXT(Table35[[#This Row],[Date]],"MMMM")</f>
        <v>January</v>
      </c>
      <c r="E753" s="2" t="str">
        <f>TEXT(Table35[[#This Row],[Date]],"DDDD")</f>
        <v>Thursday</v>
      </c>
      <c r="F753" t="s">
        <v>1559</v>
      </c>
      <c r="G753">
        <v>1</v>
      </c>
      <c r="H753" s="3">
        <v>6173.37</v>
      </c>
      <c r="I753" t="s">
        <v>20</v>
      </c>
      <c r="J753" t="str">
        <f>INDEX(Product_Table[Product Name],MATCH(Table35[[#This Row],[ProductID]],Product_Table[ProductID],0))</f>
        <v>Pirum UE-16</v>
      </c>
      <c r="K753" t="str">
        <f>INDEX(Product_Table[Category],MATCH(Table35[[#This Row],[ProductID]],Product_Table[ProductID],0))</f>
        <v>Urban</v>
      </c>
      <c r="L753" t="str">
        <f>INDEX(Product_Table[Segment],MATCH(Table35[[#This Row],[ProductID]],Product_Table[ProductID],0))</f>
        <v>Extreme</v>
      </c>
      <c r="M753" s="4">
        <f>INDEX(Product_Table[ManufacturerID],MATCH(Table35[[#This Row],[ProductID]],Product_Table[ProductID],0))</f>
        <v>10</v>
      </c>
      <c r="N753" s="4" t="str">
        <f>INDEX(Manufacturer_Table[Manufacturer Name],MATCH(Table35[[#This Row],[ManufacturerID]],Manufacturer_Table[ManufacturerID],0))</f>
        <v>Pirum</v>
      </c>
      <c r="O753" s="4" t="str">
        <f>INDEX(Location_Table[State],MATCH(Table35[[#This Row],[Zip]],Location_Table[Zip],0))</f>
        <v>British Columbia</v>
      </c>
    </row>
    <row r="754" spans="1:15" x14ac:dyDescent="0.3">
      <c r="A754">
        <v>1722</v>
      </c>
      <c r="B754" s="2">
        <v>42033</v>
      </c>
      <c r="C754" s="2" t="str">
        <f>TEXT(Table35[[#This Row],[Date]],"YYYY")</f>
        <v>2015</v>
      </c>
      <c r="D754" s="2" t="str">
        <f>TEXT(Table35[[#This Row],[Date]],"MMMM")</f>
        <v>January</v>
      </c>
      <c r="E754" s="2" t="str">
        <f>TEXT(Table35[[#This Row],[Date]],"DDDD")</f>
        <v>Thursday</v>
      </c>
      <c r="F754" t="s">
        <v>1569</v>
      </c>
      <c r="G754">
        <v>1</v>
      </c>
      <c r="H754" s="3">
        <v>1038.8699999999999</v>
      </c>
      <c r="I754" t="s">
        <v>20</v>
      </c>
      <c r="J754" t="str">
        <f>INDEX(Product_Table[Product Name],MATCH(Table35[[#This Row],[ProductID]],Product_Table[ProductID],0))</f>
        <v>Salvus YY-33</v>
      </c>
      <c r="K754" t="str">
        <f>INDEX(Product_Table[Category],MATCH(Table35[[#This Row],[ProductID]],Product_Table[ProductID],0))</f>
        <v>Youth</v>
      </c>
      <c r="L754" t="str">
        <f>INDEX(Product_Table[Segment],MATCH(Table35[[#This Row],[ProductID]],Product_Table[ProductID],0))</f>
        <v>Youth</v>
      </c>
      <c r="M754" s="4">
        <f>INDEX(Product_Table[ManufacturerID],MATCH(Table35[[#This Row],[ProductID]],Product_Table[ProductID],0))</f>
        <v>13</v>
      </c>
      <c r="N754" s="4" t="str">
        <f>INDEX(Manufacturer_Table[Manufacturer Name],MATCH(Table35[[#This Row],[ManufacturerID]],Manufacturer_Table[ManufacturerID],0))</f>
        <v>Salvus</v>
      </c>
      <c r="O754" s="4" t="str">
        <f>INDEX(Location_Table[State],MATCH(Table35[[#This Row],[Zip]],Location_Table[Zip],0))</f>
        <v>British Columbia</v>
      </c>
    </row>
    <row r="755" spans="1:15" x14ac:dyDescent="0.3">
      <c r="A755">
        <v>2117</v>
      </c>
      <c r="B755" s="2">
        <v>42033</v>
      </c>
      <c r="C755" s="2" t="str">
        <f>TEXT(Table35[[#This Row],[Date]],"YYYY")</f>
        <v>2015</v>
      </c>
      <c r="D755" s="2" t="str">
        <f>TEXT(Table35[[#This Row],[Date]],"MMMM")</f>
        <v>January</v>
      </c>
      <c r="E755" s="2" t="str">
        <f>TEXT(Table35[[#This Row],[Date]],"DDDD")</f>
        <v>Thursday</v>
      </c>
      <c r="F755" t="s">
        <v>1563</v>
      </c>
      <c r="G755">
        <v>1</v>
      </c>
      <c r="H755" s="3">
        <v>8189.37</v>
      </c>
      <c r="I755" t="s">
        <v>20</v>
      </c>
      <c r="J755" t="str">
        <f>INDEX(Product_Table[Product Name],MATCH(Table35[[#This Row],[ProductID]],Product_Table[ProductID],0))</f>
        <v>Victoria UM-08</v>
      </c>
      <c r="K755" t="str">
        <f>INDEX(Product_Table[Category],MATCH(Table35[[#This Row],[ProductID]],Product_Table[ProductID],0))</f>
        <v>Urban</v>
      </c>
      <c r="L755" t="str">
        <f>INDEX(Product_Table[Segment],MATCH(Table35[[#This Row],[ProductID]],Product_Table[ProductID],0))</f>
        <v>Moderation</v>
      </c>
      <c r="M755" s="4">
        <f>INDEX(Product_Table[ManufacturerID],MATCH(Table35[[#This Row],[ProductID]],Product_Table[ProductID],0))</f>
        <v>14</v>
      </c>
      <c r="N755" s="4" t="str">
        <f>INDEX(Manufacturer_Table[Manufacturer Name],MATCH(Table35[[#This Row],[ManufacturerID]],Manufacturer_Table[ManufacturerID],0))</f>
        <v>Victoria</v>
      </c>
      <c r="O755" s="4" t="str">
        <f>INDEX(Location_Table[State],MATCH(Table35[[#This Row],[Zip]],Location_Table[Zip],0))</f>
        <v>British Columbia</v>
      </c>
    </row>
    <row r="756" spans="1:15" x14ac:dyDescent="0.3">
      <c r="A756">
        <v>907</v>
      </c>
      <c r="B756" s="2">
        <v>42033</v>
      </c>
      <c r="C756" s="2" t="str">
        <f>TEXT(Table35[[#This Row],[Date]],"YYYY")</f>
        <v>2015</v>
      </c>
      <c r="D756" s="2" t="str">
        <f>TEXT(Table35[[#This Row],[Date]],"MMMM")</f>
        <v>January</v>
      </c>
      <c r="E756" s="2" t="str">
        <f>TEXT(Table35[[#This Row],[Date]],"DDDD")</f>
        <v>Thursday</v>
      </c>
      <c r="F756" t="s">
        <v>1385</v>
      </c>
      <c r="G756">
        <v>1</v>
      </c>
      <c r="H756" s="3">
        <v>7307.37</v>
      </c>
      <c r="I756" t="s">
        <v>20</v>
      </c>
      <c r="J756" t="str">
        <f>INDEX(Product_Table[Product Name],MATCH(Table35[[#This Row],[ProductID]],Product_Table[ProductID],0))</f>
        <v>Natura UE-16</v>
      </c>
      <c r="K756" t="str">
        <f>INDEX(Product_Table[Category],MATCH(Table35[[#This Row],[ProductID]],Product_Table[ProductID],0))</f>
        <v>Urban</v>
      </c>
      <c r="L756" t="str">
        <f>INDEX(Product_Table[Segment],MATCH(Table35[[#This Row],[ProductID]],Product_Table[ProductID],0))</f>
        <v>Extreme</v>
      </c>
      <c r="M756" s="4">
        <f>INDEX(Product_Table[ManufacturerID],MATCH(Table35[[#This Row],[ProductID]],Product_Table[ProductID],0))</f>
        <v>8</v>
      </c>
      <c r="N756" s="4" t="str">
        <f>INDEX(Manufacturer_Table[Manufacturer Name],MATCH(Table35[[#This Row],[ManufacturerID]],Manufacturer_Table[ManufacturerID],0))</f>
        <v>Natura</v>
      </c>
      <c r="O756" s="4" t="str">
        <f>INDEX(Location_Table[State],MATCH(Table35[[#This Row],[Zip]],Location_Table[Zip],0))</f>
        <v>Alberta</v>
      </c>
    </row>
    <row r="757" spans="1:15" x14ac:dyDescent="0.3">
      <c r="A757">
        <v>1529</v>
      </c>
      <c r="B757" s="2">
        <v>42072</v>
      </c>
      <c r="C757" s="2" t="str">
        <f>TEXT(Table35[[#This Row],[Date]],"YYYY")</f>
        <v>2015</v>
      </c>
      <c r="D757" s="2" t="str">
        <f>TEXT(Table35[[#This Row],[Date]],"MMMM")</f>
        <v>March</v>
      </c>
      <c r="E757" s="2" t="str">
        <f>TEXT(Table35[[#This Row],[Date]],"DDDD")</f>
        <v>Monday</v>
      </c>
      <c r="F757" t="s">
        <v>1577</v>
      </c>
      <c r="G757">
        <v>1</v>
      </c>
      <c r="H757" s="3">
        <v>5038.74</v>
      </c>
      <c r="I757" t="s">
        <v>20</v>
      </c>
      <c r="J757" t="str">
        <f>INDEX(Product_Table[Product Name],MATCH(Table35[[#This Row],[ProductID]],Product_Table[ProductID],0))</f>
        <v>Quibus RP-21</v>
      </c>
      <c r="K757" t="str">
        <f>INDEX(Product_Table[Category],MATCH(Table35[[#This Row],[ProductID]],Product_Table[ProductID],0))</f>
        <v>Rural</v>
      </c>
      <c r="L757" t="str">
        <f>INDEX(Product_Table[Segment],MATCH(Table35[[#This Row],[ProductID]],Product_Table[ProductID],0))</f>
        <v>Productivity</v>
      </c>
      <c r="M757" s="4">
        <f>INDEX(Product_Table[ManufacturerID],MATCH(Table35[[#This Row],[ProductID]],Product_Table[ProductID],0))</f>
        <v>12</v>
      </c>
      <c r="N757" s="4" t="str">
        <f>INDEX(Manufacturer_Table[Manufacturer Name],MATCH(Table35[[#This Row],[ManufacturerID]],Manufacturer_Table[ManufacturerID],0))</f>
        <v>Quibus</v>
      </c>
      <c r="O757" s="4" t="str">
        <f>INDEX(Location_Table[State],MATCH(Table35[[#This Row],[Zip]],Location_Table[Zip],0))</f>
        <v>British Columbia</v>
      </c>
    </row>
    <row r="758" spans="1:15" x14ac:dyDescent="0.3">
      <c r="A758">
        <v>516</v>
      </c>
      <c r="B758" s="2">
        <v>42072</v>
      </c>
      <c r="C758" s="2" t="str">
        <f>TEXT(Table35[[#This Row],[Date]],"YYYY")</f>
        <v>2015</v>
      </c>
      <c r="D758" s="2" t="str">
        <f>TEXT(Table35[[#This Row],[Date]],"MMMM")</f>
        <v>March</v>
      </c>
      <c r="E758" s="2" t="str">
        <f>TEXT(Table35[[#This Row],[Date]],"DDDD")</f>
        <v>Monday</v>
      </c>
      <c r="F758" t="s">
        <v>1330</v>
      </c>
      <c r="G758">
        <v>1</v>
      </c>
      <c r="H758" s="3">
        <v>6296.85</v>
      </c>
      <c r="I758" t="s">
        <v>20</v>
      </c>
      <c r="J758" t="str">
        <f>INDEX(Product_Table[Product Name],MATCH(Table35[[#This Row],[ProductID]],Product_Table[ProductID],0))</f>
        <v>Maximus UE-04</v>
      </c>
      <c r="K758" t="str">
        <f>INDEX(Product_Table[Category],MATCH(Table35[[#This Row],[ProductID]],Product_Table[ProductID],0))</f>
        <v>Urban</v>
      </c>
      <c r="L758" t="str">
        <f>INDEX(Product_Table[Segment],MATCH(Table35[[#This Row],[ProductID]],Product_Table[ProductID],0))</f>
        <v>Extreme</v>
      </c>
      <c r="M758" s="4">
        <f>INDEX(Product_Table[ManufacturerID],MATCH(Table35[[#This Row],[ProductID]],Product_Table[ProductID],0))</f>
        <v>7</v>
      </c>
      <c r="N758" s="4" t="str">
        <f>INDEX(Manufacturer_Table[Manufacturer Name],MATCH(Table35[[#This Row],[ManufacturerID]],Manufacturer_Table[ManufacturerID],0))</f>
        <v>VanArsdel</v>
      </c>
      <c r="O758" s="4" t="str">
        <f>INDEX(Location_Table[State],MATCH(Table35[[#This Row],[Zip]],Location_Table[Zip],0))</f>
        <v>Alberta</v>
      </c>
    </row>
    <row r="759" spans="1:15" x14ac:dyDescent="0.3">
      <c r="A759">
        <v>1223</v>
      </c>
      <c r="B759" s="2">
        <v>42072</v>
      </c>
      <c r="C759" s="2" t="str">
        <f>TEXT(Table35[[#This Row],[Date]],"YYYY")</f>
        <v>2015</v>
      </c>
      <c r="D759" s="2" t="str">
        <f>TEXT(Table35[[#This Row],[Date]],"MMMM")</f>
        <v>March</v>
      </c>
      <c r="E759" s="2" t="str">
        <f>TEXT(Table35[[#This Row],[Date]],"DDDD")</f>
        <v>Monday</v>
      </c>
      <c r="F759" t="s">
        <v>1564</v>
      </c>
      <c r="G759">
        <v>1</v>
      </c>
      <c r="H759" s="3">
        <v>4787.37</v>
      </c>
      <c r="I759" t="s">
        <v>20</v>
      </c>
      <c r="J759" t="str">
        <f>INDEX(Product_Table[Product Name],MATCH(Table35[[#This Row],[ProductID]],Product_Table[ProductID],0))</f>
        <v>Pirum UC-25</v>
      </c>
      <c r="K759" t="str">
        <f>INDEX(Product_Table[Category],MATCH(Table35[[#This Row],[ProductID]],Product_Table[ProductID],0))</f>
        <v>Urban</v>
      </c>
      <c r="L759" t="str">
        <f>INDEX(Product_Table[Segment],MATCH(Table35[[#This Row],[ProductID]],Product_Table[ProductID],0))</f>
        <v>Convenience</v>
      </c>
      <c r="M759" s="4">
        <f>INDEX(Product_Table[ManufacturerID],MATCH(Table35[[#This Row],[ProductID]],Product_Table[ProductID],0))</f>
        <v>10</v>
      </c>
      <c r="N759" s="4" t="str">
        <f>INDEX(Manufacturer_Table[Manufacturer Name],MATCH(Table35[[#This Row],[ManufacturerID]],Manufacturer_Table[ManufacturerID],0))</f>
        <v>Pirum</v>
      </c>
      <c r="O759" s="4" t="str">
        <f>INDEX(Location_Table[State],MATCH(Table35[[#This Row],[Zip]],Location_Table[Zip],0))</f>
        <v>British Columbia</v>
      </c>
    </row>
    <row r="760" spans="1:15" x14ac:dyDescent="0.3">
      <c r="A760">
        <v>405</v>
      </c>
      <c r="B760" s="2">
        <v>42031</v>
      </c>
      <c r="C760" s="2" t="str">
        <f>TEXT(Table35[[#This Row],[Date]],"YYYY")</f>
        <v>2015</v>
      </c>
      <c r="D760" s="2" t="str">
        <f>TEXT(Table35[[#This Row],[Date]],"MMMM")</f>
        <v>January</v>
      </c>
      <c r="E760" s="2" t="str">
        <f>TEXT(Table35[[#This Row],[Date]],"DDDD")</f>
        <v>Tuesday</v>
      </c>
      <c r="F760" t="s">
        <v>1395</v>
      </c>
      <c r="G760">
        <v>1</v>
      </c>
      <c r="H760" s="3">
        <v>22994.37</v>
      </c>
      <c r="I760" t="s">
        <v>20</v>
      </c>
      <c r="J760" t="str">
        <f>INDEX(Product_Table[Product Name],MATCH(Table35[[#This Row],[ProductID]],Product_Table[ProductID],0))</f>
        <v>Maximus UM-10</v>
      </c>
      <c r="K760" t="str">
        <f>INDEX(Product_Table[Category],MATCH(Table35[[#This Row],[ProductID]],Product_Table[ProductID],0))</f>
        <v>Urban</v>
      </c>
      <c r="L760" t="str">
        <f>INDEX(Product_Table[Segment],MATCH(Table35[[#This Row],[ProductID]],Product_Table[ProductID],0))</f>
        <v>Moderation</v>
      </c>
      <c r="M760" s="4">
        <f>INDEX(Product_Table[ManufacturerID],MATCH(Table35[[#This Row],[ProductID]],Product_Table[ProductID],0))</f>
        <v>7</v>
      </c>
      <c r="N760" s="4" t="str">
        <f>INDEX(Manufacturer_Table[Manufacturer Name],MATCH(Table35[[#This Row],[ManufacturerID]],Manufacturer_Table[ManufacturerID],0))</f>
        <v>VanArsdel</v>
      </c>
      <c r="O760" s="4" t="str">
        <f>INDEX(Location_Table[State],MATCH(Table35[[#This Row],[Zip]],Location_Table[Zip],0))</f>
        <v>Alberta</v>
      </c>
    </row>
    <row r="761" spans="1:15" x14ac:dyDescent="0.3">
      <c r="A761">
        <v>577</v>
      </c>
      <c r="B761" s="2">
        <v>42031</v>
      </c>
      <c r="C761" s="2" t="str">
        <f>TEXT(Table35[[#This Row],[Date]],"YYYY")</f>
        <v>2015</v>
      </c>
      <c r="D761" s="2" t="str">
        <f>TEXT(Table35[[#This Row],[Date]],"MMMM")</f>
        <v>January</v>
      </c>
      <c r="E761" s="2" t="str">
        <f>TEXT(Table35[[#This Row],[Date]],"DDDD")</f>
        <v>Tuesday</v>
      </c>
      <c r="F761" t="s">
        <v>1560</v>
      </c>
      <c r="G761">
        <v>1</v>
      </c>
      <c r="H761" s="3">
        <v>12284.37</v>
      </c>
      <c r="I761" t="s">
        <v>20</v>
      </c>
      <c r="J761" t="str">
        <f>INDEX(Product_Table[Product Name],MATCH(Table35[[#This Row],[ProductID]],Product_Table[ProductID],0))</f>
        <v>Maximus UC-42</v>
      </c>
      <c r="K761" t="str">
        <f>INDEX(Product_Table[Category],MATCH(Table35[[#This Row],[ProductID]],Product_Table[ProductID],0))</f>
        <v>Urban</v>
      </c>
      <c r="L761" t="str">
        <f>INDEX(Product_Table[Segment],MATCH(Table35[[#This Row],[ProductID]],Product_Table[ProductID],0))</f>
        <v>Convenience</v>
      </c>
      <c r="M761" s="4">
        <f>INDEX(Product_Table[ManufacturerID],MATCH(Table35[[#This Row],[ProductID]],Product_Table[ProductID],0))</f>
        <v>7</v>
      </c>
      <c r="N761" s="4" t="str">
        <f>INDEX(Manufacturer_Table[Manufacturer Name],MATCH(Table35[[#This Row],[ManufacturerID]],Manufacturer_Table[ManufacturerID],0))</f>
        <v>VanArsdel</v>
      </c>
      <c r="O761" s="4" t="str">
        <f>INDEX(Location_Table[State],MATCH(Table35[[#This Row],[Zip]],Location_Table[Zip],0))</f>
        <v>British Columbia</v>
      </c>
    </row>
    <row r="762" spans="1:15" x14ac:dyDescent="0.3">
      <c r="A762">
        <v>2385</v>
      </c>
      <c r="B762" s="2">
        <v>42031</v>
      </c>
      <c r="C762" s="2" t="str">
        <f>TEXT(Table35[[#This Row],[Date]],"YYYY")</f>
        <v>2015</v>
      </c>
      <c r="D762" s="2" t="str">
        <f>TEXT(Table35[[#This Row],[Date]],"MMMM")</f>
        <v>January</v>
      </c>
      <c r="E762" s="2" t="str">
        <f>TEXT(Table35[[#This Row],[Date]],"DDDD")</f>
        <v>Tuesday</v>
      </c>
      <c r="F762" t="s">
        <v>1345</v>
      </c>
      <c r="G762">
        <v>1</v>
      </c>
      <c r="H762" s="3">
        <v>9569.7000000000007</v>
      </c>
      <c r="I762" t="s">
        <v>20</v>
      </c>
      <c r="J762" t="str">
        <f>INDEX(Product_Table[Product Name],MATCH(Table35[[#This Row],[ProductID]],Product_Table[ProductID],0))</f>
        <v>Aliqui UC-33</v>
      </c>
      <c r="K762" t="str">
        <f>INDEX(Product_Table[Category],MATCH(Table35[[#This Row],[ProductID]],Product_Table[ProductID],0))</f>
        <v>Urban</v>
      </c>
      <c r="L762" t="str">
        <f>INDEX(Product_Table[Segment],MATCH(Table35[[#This Row],[ProductID]],Product_Table[ProductID],0))</f>
        <v>Convenience</v>
      </c>
      <c r="M762" s="4">
        <f>INDEX(Product_Table[ManufacturerID],MATCH(Table35[[#This Row],[ProductID]],Product_Table[ProductID],0))</f>
        <v>2</v>
      </c>
      <c r="N762" s="4" t="str">
        <f>INDEX(Manufacturer_Table[Manufacturer Name],MATCH(Table35[[#This Row],[ManufacturerID]],Manufacturer_Table[ManufacturerID],0))</f>
        <v>Aliqui</v>
      </c>
      <c r="O762" s="4" t="str">
        <f>INDEX(Location_Table[State],MATCH(Table35[[#This Row],[Zip]],Location_Table[Zip],0))</f>
        <v>Alberta</v>
      </c>
    </row>
    <row r="763" spans="1:15" x14ac:dyDescent="0.3">
      <c r="A763">
        <v>2224</v>
      </c>
      <c r="B763" s="2">
        <v>42031</v>
      </c>
      <c r="C763" s="2" t="str">
        <f>TEXT(Table35[[#This Row],[Date]],"YYYY")</f>
        <v>2015</v>
      </c>
      <c r="D763" s="2" t="str">
        <f>TEXT(Table35[[#This Row],[Date]],"MMMM")</f>
        <v>January</v>
      </c>
      <c r="E763" s="2" t="str">
        <f>TEXT(Table35[[#This Row],[Date]],"DDDD")</f>
        <v>Tuesday</v>
      </c>
      <c r="F763" t="s">
        <v>1563</v>
      </c>
      <c r="G763">
        <v>1</v>
      </c>
      <c r="H763" s="3">
        <v>818.37</v>
      </c>
      <c r="I763" t="s">
        <v>20</v>
      </c>
      <c r="J763" t="str">
        <f>INDEX(Product_Table[Product Name],MATCH(Table35[[#This Row],[ProductID]],Product_Table[ProductID],0))</f>
        <v>Aliqui RP-21</v>
      </c>
      <c r="K763" t="str">
        <f>INDEX(Product_Table[Category],MATCH(Table35[[#This Row],[ProductID]],Product_Table[ProductID],0))</f>
        <v>Rural</v>
      </c>
      <c r="L763" t="str">
        <f>INDEX(Product_Table[Segment],MATCH(Table35[[#This Row],[ProductID]],Product_Table[ProductID],0))</f>
        <v>Productivity</v>
      </c>
      <c r="M763" s="4">
        <f>INDEX(Product_Table[ManufacturerID],MATCH(Table35[[#This Row],[ProductID]],Product_Table[ProductID],0))</f>
        <v>2</v>
      </c>
      <c r="N763" s="4" t="str">
        <f>INDEX(Manufacturer_Table[Manufacturer Name],MATCH(Table35[[#This Row],[ManufacturerID]],Manufacturer_Table[ManufacturerID],0))</f>
        <v>Aliqui</v>
      </c>
      <c r="O763" s="4" t="str">
        <f>INDEX(Location_Table[State],MATCH(Table35[[#This Row],[Zip]],Location_Table[Zip],0))</f>
        <v>British Columbia</v>
      </c>
    </row>
    <row r="764" spans="1:15" x14ac:dyDescent="0.3">
      <c r="A764">
        <v>2225</v>
      </c>
      <c r="B764" s="2">
        <v>42031</v>
      </c>
      <c r="C764" s="2" t="str">
        <f>TEXT(Table35[[#This Row],[Date]],"YYYY")</f>
        <v>2015</v>
      </c>
      <c r="D764" s="2" t="str">
        <f>TEXT(Table35[[#This Row],[Date]],"MMMM")</f>
        <v>January</v>
      </c>
      <c r="E764" s="2" t="str">
        <f>TEXT(Table35[[#This Row],[Date]],"DDDD")</f>
        <v>Tuesday</v>
      </c>
      <c r="F764" t="s">
        <v>1563</v>
      </c>
      <c r="G764">
        <v>1</v>
      </c>
      <c r="H764" s="3">
        <v>818.37</v>
      </c>
      <c r="I764" t="s">
        <v>20</v>
      </c>
      <c r="J764" t="str">
        <f>INDEX(Product_Table[Product Name],MATCH(Table35[[#This Row],[ProductID]],Product_Table[ProductID],0))</f>
        <v>Aliqui RP-22</v>
      </c>
      <c r="K764" t="str">
        <f>INDEX(Product_Table[Category],MATCH(Table35[[#This Row],[ProductID]],Product_Table[ProductID],0))</f>
        <v>Rural</v>
      </c>
      <c r="L764" t="str">
        <f>INDEX(Product_Table[Segment],MATCH(Table35[[#This Row],[ProductID]],Product_Table[ProductID],0))</f>
        <v>Productivity</v>
      </c>
      <c r="M764" s="4">
        <f>INDEX(Product_Table[ManufacturerID],MATCH(Table35[[#This Row],[ProductID]],Product_Table[ProductID],0))</f>
        <v>2</v>
      </c>
      <c r="N764" s="4" t="str">
        <f>INDEX(Manufacturer_Table[Manufacturer Name],MATCH(Table35[[#This Row],[ManufacturerID]],Manufacturer_Table[ManufacturerID],0))</f>
        <v>Aliqui</v>
      </c>
      <c r="O764" s="4" t="str">
        <f>INDEX(Location_Table[State],MATCH(Table35[[#This Row],[Zip]],Location_Table[Zip],0))</f>
        <v>British Columbia</v>
      </c>
    </row>
    <row r="765" spans="1:15" x14ac:dyDescent="0.3">
      <c r="A765">
        <v>2402</v>
      </c>
      <c r="B765" s="2">
        <v>42032</v>
      </c>
      <c r="C765" s="2" t="str">
        <f>TEXT(Table35[[#This Row],[Date]],"YYYY")</f>
        <v>2015</v>
      </c>
      <c r="D765" s="2" t="str">
        <f>TEXT(Table35[[#This Row],[Date]],"MMMM")</f>
        <v>January</v>
      </c>
      <c r="E765" s="2" t="str">
        <f>TEXT(Table35[[#This Row],[Date]],"DDDD")</f>
        <v>Wednesday</v>
      </c>
      <c r="F765" t="s">
        <v>1400</v>
      </c>
      <c r="G765">
        <v>1</v>
      </c>
      <c r="H765" s="3">
        <v>3842.37</v>
      </c>
      <c r="I765" t="s">
        <v>20</v>
      </c>
      <c r="J765" t="str">
        <f>INDEX(Product_Table[Product Name],MATCH(Table35[[#This Row],[ProductID]],Product_Table[ProductID],0))</f>
        <v>Aliqui YY-11</v>
      </c>
      <c r="K765" t="str">
        <f>INDEX(Product_Table[Category],MATCH(Table35[[#This Row],[ProductID]],Product_Table[ProductID],0))</f>
        <v>Youth</v>
      </c>
      <c r="L765" t="str">
        <f>INDEX(Product_Table[Segment],MATCH(Table35[[#This Row],[ProductID]],Product_Table[ProductID],0))</f>
        <v>Youth</v>
      </c>
      <c r="M765" s="4">
        <f>INDEX(Product_Table[ManufacturerID],MATCH(Table35[[#This Row],[ProductID]],Product_Table[ProductID],0))</f>
        <v>2</v>
      </c>
      <c r="N765" s="4" t="str">
        <f>INDEX(Manufacturer_Table[Manufacturer Name],MATCH(Table35[[#This Row],[ManufacturerID]],Manufacturer_Table[ManufacturerID],0))</f>
        <v>Aliqui</v>
      </c>
      <c r="O765" s="4" t="str">
        <f>INDEX(Location_Table[State],MATCH(Table35[[#This Row],[Zip]],Location_Table[Zip],0))</f>
        <v>Alberta</v>
      </c>
    </row>
    <row r="766" spans="1:15" x14ac:dyDescent="0.3">
      <c r="A766">
        <v>1180</v>
      </c>
      <c r="B766" s="2">
        <v>42032</v>
      </c>
      <c r="C766" s="2" t="str">
        <f>TEXT(Table35[[#This Row],[Date]],"YYYY")</f>
        <v>2015</v>
      </c>
      <c r="D766" s="2" t="str">
        <f>TEXT(Table35[[#This Row],[Date]],"MMMM")</f>
        <v>January</v>
      </c>
      <c r="E766" s="2" t="str">
        <f>TEXT(Table35[[#This Row],[Date]],"DDDD")</f>
        <v>Wednesday</v>
      </c>
      <c r="F766" t="s">
        <v>1401</v>
      </c>
      <c r="G766">
        <v>1</v>
      </c>
      <c r="H766" s="3">
        <v>6299.37</v>
      </c>
      <c r="I766" t="s">
        <v>20</v>
      </c>
      <c r="J766" t="str">
        <f>INDEX(Product_Table[Product Name],MATCH(Table35[[#This Row],[ProductID]],Product_Table[ProductID],0))</f>
        <v>Pirum UE-16</v>
      </c>
      <c r="K766" t="str">
        <f>INDEX(Product_Table[Category],MATCH(Table35[[#This Row],[ProductID]],Product_Table[ProductID],0))</f>
        <v>Urban</v>
      </c>
      <c r="L766" t="str">
        <f>INDEX(Product_Table[Segment],MATCH(Table35[[#This Row],[ProductID]],Product_Table[ProductID],0))</f>
        <v>Extreme</v>
      </c>
      <c r="M766" s="4">
        <f>INDEX(Product_Table[ManufacturerID],MATCH(Table35[[#This Row],[ProductID]],Product_Table[ProductID],0))</f>
        <v>10</v>
      </c>
      <c r="N766" s="4" t="str">
        <f>INDEX(Manufacturer_Table[Manufacturer Name],MATCH(Table35[[#This Row],[ManufacturerID]],Manufacturer_Table[ManufacturerID],0))</f>
        <v>Pirum</v>
      </c>
      <c r="O766" s="4" t="str">
        <f>INDEX(Location_Table[State],MATCH(Table35[[#This Row],[Zip]],Location_Table[Zip],0))</f>
        <v>Alberta</v>
      </c>
    </row>
    <row r="767" spans="1:15" x14ac:dyDescent="0.3">
      <c r="A767">
        <v>1129</v>
      </c>
      <c r="B767" s="2">
        <v>42032</v>
      </c>
      <c r="C767" s="2" t="str">
        <f>TEXT(Table35[[#This Row],[Date]],"YYYY")</f>
        <v>2015</v>
      </c>
      <c r="D767" s="2" t="str">
        <f>TEXT(Table35[[#This Row],[Date]],"MMMM")</f>
        <v>January</v>
      </c>
      <c r="E767" s="2" t="str">
        <f>TEXT(Table35[[#This Row],[Date]],"DDDD")</f>
        <v>Wednesday</v>
      </c>
      <c r="F767" t="s">
        <v>1574</v>
      </c>
      <c r="G767">
        <v>1</v>
      </c>
      <c r="H767" s="3">
        <v>5543.37</v>
      </c>
      <c r="I767" t="s">
        <v>20</v>
      </c>
      <c r="J767" t="str">
        <f>INDEX(Product_Table[Product Name],MATCH(Table35[[#This Row],[ProductID]],Product_Table[ProductID],0))</f>
        <v>Pirum UM-06</v>
      </c>
      <c r="K767" t="str">
        <f>INDEX(Product_Table[Category],MATCH(Table35[[#This Row],[ProductID]],Product_Table[ProductID],0))</f>
        <v>Urban</v>
      </c>
      <c r="L767" t="str">
        <f>INDEX(Product_Table[Segment],MATCH(Table35[[#This Row],[ProductID]],Product_Table[ProductID],0))</f>
        <v>Moderation</v>
      </c>
      <c r="M767" s="4">
        <f>INDEX(Product_Table[ManufacturerID],MATCH(Table35[[#This Row],[ProductID]],Product_Table[ProductID],0))</f>
        <v>10</v>
      </c>
      <c r="N767" s="4" t="str">
        <f>INDEX(Manufacturer_Table[Manufacturer Name],MATCH(Table35[[#This Row],[ManufacturerID]],Manufacturer_Table[ManufacturerID],0))</f>
        <v>Pirum</v>
      </c>
      <c r="O767" s="4" t="str">
        <f>INDEX(Location_Table[State],MATCH(Table35[[#This Row],[Zip]],Location_Table[Zip],0))</f>
        <v>British Columbia</v>
      </c>
    </row>
    <row r="768" spans="1:15" x14ac:dyDescent="0.3">
      <c r="A768">
        <v>496</v>
      </c>
      <c r="B768" s="2">
        <v>42032</v>
      </c>
      <c r="C768" s="2" t="str">
        <f>TEXT(Table35[[#This Row],[Date]],"YYYY")</f>
        <v>2015</v>
      </c>
      <c r="D768" s="2" t="str">
        <f>TEXT(Table35[[#This Row],[Date]],"MMMM")</f>
        <v>January</v>
      </c>
      <c r="E768" s="2" t="str">
        <f>TEXT(Table35[[#This Row],[Date]],"DDDD")</f>
        <v>Wednesday</v>
      </c>
      <c r="F768" t="s">
        <v>1563</v>
      </c>
      <c r="G768">
        <v>1</v>
      </c>
      <c r="H768" s="3">
        <v>11339.37</v>
      </c>
      <c r="I768" t="s">
        <v>20</v>
      </c>
      <c r="J768" t="str">
        <f>INDEX(Product_Table[Product Name],MATCH(Table35[[#This Row],[ProductID]],Product_Table[ProductID],0))</f>
        <v>Maximus UM-01</v>
      </c>
      <c r="K768" t="str">
        <f>INDEX(Product_Table[Category],MATCH(Table35[[#This Row],[ProductID]],Product_Table[ProductID],0))</f>
        <v>Urban</v>
      </c>
      <c r="L768" t="str">
        <f>INDEX(Product_Table[Segment],MATCH(Table35[[#This Row],[ProductID]],Product_Table[ProductID],0))</f>
        <v>Moderation</v>
      </c>
      <c r="M768" s="4">
        <f>INDEX(Product_Table[ManufacturerID],MATCH(Table35[[#This Row],[ProductID]],Product_Table[ProductID],0))</f>
        <v>7</v>
      </c>
      <c r="N768" s="4" t="str">
        <f>INDEX(Manufacturer_Table[Manufacturer Name],MATCH(Table35[[#This Row],[ManufacturerID]],Manufacturer_Table[ManufacturerID],0))</f>
        <v>VanArsdel</v>
      </c>
      <c r="O768" s="4" t="str">
        <f>INDEX(Location_Table[State],MATCH(Table35[[#This Row],[Zip]],Location_Table[Zip],0))</f>
        <v>British Columbia</v>
      </c>
    </row>
    <row r="769" spans="1:15" x14ac:dyDescent="0.3">
      <c r="A769">
        <v>183</v>
      </c>
      <c r="B769" s="2">
        <v>42041</v>
      </c>
      <c r="C769" s="2" t="str">
        <f>TEXT(Table35[[#This Row],[Date]],"YYYY")</f>
        <v>2015</v>
      </c>
      <c r="D769" s="2" t="str">
        <f>TEXT(Table35[[#This Row],[Date]],"MMMM")</f>
        <v>February</v>
      </c>
      <c r="E769" s="2" t="str">
        <f>TEXT(Table35[[#This Row],[Date]],"DDDD")</f>
        <v>Friday</v>
      </c>
      <c r="F769" t="s">
        <v>1345</v>
      </c>
      <c r="G769">
        <v>1</v>
      </c>
      <c r="H769" s="3">
        <v>8694</v>
      </c>
      <c r="I769" t="s">
        <v>20</v>
      </c>
      <c r="J769" t="str">
        <f>INDEX(Product_Table[Product Name],MATCH(Table35[[#This Row],[ProductID]],Product_Table[ProductID],0))</f>
        <v>Abbas UE-11</v>
      </c>
      <c r="K769" t="str">
        <f>INDEX(Product_Table[Category],MATCH(Table35[[#This Row],[ProductID]],Product_Table[ProductID],0))</f>
        <v>Urban</v>
      </c>
      <c r="L769" t="str">
        <f>INDEX(Product_Table[Segment],MATCH(Table35[[#This Row],[ProductID]],Product_Table[ProductID],0))</f>
        <v>Extreme</v>
      </c>
      <c r="M769" s="4">
        <f>INDEX(Product_Table[ManufacturerID],MATCH(Table35[[#This Row],[ProductID]],Product_Table[ProductID],0))</f>
        <v>1</v>
      </c>
      <c r="N769" s="4" t="str">
        <f>INDEX(Manufacturer_Table[Manufacturer Name],MATCH(Table35[[#This Row],[ManufacturerID]],Manufacturer_Table[ManufacturerID],0))</f>
        <v>Abbas</v>
      </c>
      <c r="O769" s="4" t="str">
        <f>INDEX(Location_Table[State],MATCH(Table35[[#This Row],[Zip]],Location_Table[Zip],0))</f>
        <v>Alberta</v>
      </c>
    </row>
    <row r="770" spans="1:15" x14ac:dyDescent="0.3">
      <c r="A770">
        <v>599</v>
      </c>
      <c r="B770" s="2">
        <v>42101</v>
      </c>
      <c r="C770" s="2" t="str">
        <f>TEXT(Table35[[#This Row],[Date]],"YYYY")</f>
        <v>2015</v>
      </c>
      <c r="D770" s="2" t="str">
        <f>TEXT(Table35[[#This Row],[Date]],"MMMM")</f>
        <v>April</v>
      </c>
      <c r="E770" s="2" t="str">
        <f>TEXT(Table35[[#This Row],[Date]],"DDDD")</f>
        <v>Tuesday</v>
      </c>
      <c r="F770" t="s">
        <v>1384</v>
      </c>
      <c r="G770">
        <v>1</v>
      </c>
      <c r="H770" s="3">
        <v>10643.85</v>
      </c>
      <c r="I770" t="s">
        <v>20</v>
      </c>
      <c r="J770" t="str">
        <f>INDEX(Product_Table[Product Name],MATCH(Table35[[#This Row],[ProductID]],Product_Table[ProductID],0))</f>
        <v>Maximus UC-64</v>
      </c>
      <c r="K770" t="str">
        <f>INDEX(Product_Table[Category],MATCH(Table35[[#This Row],[ProductID]],Product_Table[ProductID],0))</f>
        <v>Urban</v>
      </c>
      <c r="L770" t="str">
        <f>INDEX(Product_Table[Segment],MATCH(Table35[[#This Row],[ProductID]],Product_Table[ProductID],0))</f>
        <v>Convenience</v>
      </c>
      <c r="M770" s="4">
        <f>INDEX(Product_Table[ManufacturerID],MATCH(Table35[[#This Row],[ProductID]],Product_Table[ProductID],0))</f>
        <v>7</v>
      </c>
      <c r="N770" s="4" t="str">
        <f>INDEX(Manufacturer_Table[Manufacturer Name],MATCH(Table35[[#This Row],[ManufacturerID]],Manufacturer_Table[ManufacturerID],0))</f>
        <v>VanArsdel</v>
      </c>
      <c r="O770" s="4" t="str">
        <f>INDEX(Location_Table[State],MATCH(Table35[[#This Row],[Zip]],Location_Table[Zip],0))</f>
        <v>Alberta</v>
      </c>
    </row>
    <row r="771" spans="1:15" x14ac:dyDescent="0.3">
      <c r="A771">
        <v>615</v>
      </c>
      <c r="B771" s="2">
        <v>42101</v>
      </c>
      <c r="C771" s="2" t="str">
        <f>TEXT(Table35[[#This Row],[Date]],"YYYY")</f>
        <v>2015</v>
      </c>
      <c r="D771" s="2" t="str">
        <f>TEXT(Table35[[#This Row],[Date]],"MMMM")</f>
        <v>April</v>
      </c>
      <c r="E771" s="2" t="str">
        <f>TEXT(Table35[[#This Row],[Date]],"DDDD")</f>
        <v>Tuesday</v>
      </c>
      <c r="F771" t="s">
        <v>1560</v>
      </c>
      <c r="G771">
        <v>1</v>
      </c>
      <c r="H771" s="3">
        <v>8189.37</v>
      </c>
      <c r="I771" t="s">
        <v>20</v>
      </c>
      <c r="J771" t="str">
        <f>INDEX(Product_Table[Product Name],MATCH(Table35[[#This Row],[ProductID]],Product_Table[ProductID],0))</f>
        <v>Maximus UC-80</v>
      </c>
      <c r="K771" t="str">
        <f>INDEX(Product_Table[Category],MATCH(Table35[[#This Row],[ProductID]],Product_Table[ProductID],0))</f>
        <v>Urban</v>
      </c>
      <c r="L771" t="str">
        <f>INDEX(Product_Table[Segment],MATCH(Table35[[#This Row],[ProductID]],Product_Table[ProductID],0))</f>
        <v>Convenience</v>
      </c>
      <c r="M771" s="4">
        <f>INDEX(Product_Table[ManufacturerID],MATCH(Table35[[#This Row],[ProductID]],Product_Table[ProductID],0))</f>
        <v>7</v>
      </c>
      <c r="N771" s="4" t="str">
        <f>INDEX(Manufacturer_Table[Manufacturer Name],MATCH(Table35[[#This Row],[ManufacturerID]],Manufacturer_Table[ManufacturerID],0))</f>
        <v>VanArsdel</v>
      </c>
      <c r="O771" s="4" t="str">
        <f>INDEX(Location_Table[State],MATCH(Table35[[#This Row],[Zip]],Location_Table[Zip],0))</f>
        <v>British Columbia</v>
      </c>
    </row>
    <row r="772" spans="1:15" x14ac:dyDescent="0.3">
      <c r="A772">
        <v>907</v>
      </c>
      <c r="B772" s="2">
        <v>42102</v>
      </c>
      <c r="C772" s="2" t="str">
        <f>TEXT(Table35[[#This Row],[Date]],"YYYY")</f>
        <v>2015</v>
      </c>
      <c r="D772" s="2" t="str">
        <f>TEXT(Table35[[#This Row],[Date]],"MMMM")</f>
        <v>April</v>
      </c>
      <c r="E772" s="2" t="str">
        <f>TEXT(Table35[[#This Row],[Date]],"DDDD")</f>
        <v>Wednesday</v>
      </c>
      <c r="F772" t="s">
        <v>1600</v>
      </c>
      <c r="G772">
        <v>1</v>
      </c>
      <c r="H772" s="3">
        <v>7559.37</v>
      </c>
      <c r="I772" t="s">
        <v>20</v>
      </c>
      <c r="J772" t="str">
        <f>INDEX(Product_Table[Product Name],MATCH(Table35[[#This Row],[ProductID]],Product_Table[ProductID],0))</f>
        <v>Natura UE-16</v>
      </c>
      <c r="K772" t="str">
        <f>INDEX(Product_Table[Category],MATCH(Table35[[#This Row],[ProductID]],Product_Table[ProductID],0))</f>
        <v>Urban</v>
      </c>
      <c r="L772" t="str">
        <f>INDEX(Product_Table[Segment],MATCH(Table35[[#This Row],[ProductID]],Product_Table[ProductID],0))</f>
        <v>Extreme</v>
      </c>
      <c r="M772" s="4">
        <f>INDEX(Product_Table[ManufacturerID],MATCH(Table35[[#This Row],[ProductID]],Product_Table[ProductID],0))</f>
        <v>8</v>
      </c>
      <c r="N772" s="4" t="str">
        <f>INDEX(Manufacturer_Table[Manufacturer Name],MATCH(Table35[[#This Row],[ManufacturerID]],Manufacturer_Table[ManufacturerID],0))</f>
        <v>Natura</v>
      </c>
      <c r="O772" s="4" t="str">
        <f>INDEX(Location_Table[State],MATCH(Table35[[#This Row],[Zip]],Location_Table[Zip],0))</f>
        <v>British Columbia</v>
      </c>
    </row>
    <row r="773" spans="1:15" x14ac:dyDescent="0.3">
      <c r="A773">
        <v>1129</v>
      </c>
      <c r="B773" s="2">
        <v>42102</v>
      </c>
      <c r="C773" s="2" t="str">
        <f>TEXT(Table35[[#This Row],[Date]],"YYYY")</f>
        <v>2015</v>
      </c>
      <c r="D773" s="2" t="str">
        <f>TEXT(Table35[[#This Row],[Date]],"MMMM")</f>
        <v>April</v>
      </c>
      <c r="E773" s="2" t="str">
        <f>TEXT(Table35[[#This Row],[Date]],"DDDD")</f>
        <v>Wednesday</v>
      </c>
      <c r="F773" t="s">
        <v>1413</v>
      </c>
      <c r="G773">
        <v>1</v>
      </c>
      <c r="H773" s="3">
        <v>5543.37</v>
      </c>
      <c r="I773" t="s">
        <v>20</v>
      </c>
      <c r="J773" t="str">
        <f>INDEX(Product_Table[Product Name],MATCH(Table35[[#This Row],[ProductID]],Product_Table[ProductID],0))</f>
        <v>Pirum UM-06</v>
      </c>
      <c r="K773" t="str">
        <f>INDEX(Product_Table[Category],MATCH(Table35[[#This Row],[ProductID]],Product_Table[ProductID],0))</f>
        <v>Urban</v>
      </c>
      <c r="L773" t="str">
        <f>INDEX(Product_Table[Segment],MATCH(Table35[[#This Row],[ProductID]],Product_Table[ProductID],0))</f>
        <v>Moderation</v>
      </c>
      <c r="M773" s="4">
        <f>INDEX(Product_Table[ManufacturerID],MATCH(Table35[[#This Row],[ProductID]],Product_Table[ProductID],0))</f>
        <v>10</v>
      </c>
      <c r="N773" s="4" t="str">
        <f>INDEX(Manufacturer_Table[Manufacturer Name],MATCH(Table35[[#This Row],[ManufacturerID]],Manufacturer_Table[ManufacturerID],0))</f>
        <v>Pirum</v>
      </c>
      <c r="O773" s="4" t="str">
        <f>INDEX(Location_Table[State],MATCH(Table35[[#This Row],[Zip]],Location_Table[Zip],0))</f>
        <v>Alberta</v>
      </c>
    </row>
    <row r="774" spans="1:15" x14ac:dyDescent="0.3">
      <c r="A774">
        <v>1520</v>
      </c>
      <c r="B774" s="2">
        <v>42073</v>
      </c>
      <c r="C774" s="2" t="str">
        <f>TEXT(Table35[[#This Row],[Date]],"YYYY")</f>
        <v>2015</v>
      </c>
      <c r="D774" s="2" t="str">
        <f>TEXT(Table35[[#This Row],[Date]],"MMMM")</f>
        <v>March</v>
      </c>
      <c r="E774" s="2" t="str">
        <f>TEXT(Table35[[#This Row],[Date]],"DDDD")</f>
        <v>Tuesday</v>
      </c>
      <c r="F774" t="s">
        <v>1395</v>
      </c>
      <c r="G774">
        <v>1</v>
      </c>
      <c r="H774" s="3">
        <v>2707.74</v>
      </c>
      <c r="I774" t="s">
        <v>20</v>
      </c>
      <c r="J774" t="str">
        <f>INDEX(Product_Table[Product Name],MATCH(Table35[[#This Row],[ProductID]],Product_Table[ProductID],0))</f>
        <v>Quibus RP-12</v>
      </c>
      <c r="K774" t="str">
        <f>INDEX(Product_Table[Category],MATCH(Table35[[#This Row],[ProductID]],Product_Table[ProductID],0))</f>
        <v>Rural</v>
      </c>
      <c r="L774" t="str">
        <f>INDEX(Product_Table[Segment],MATCH(Table35[[#This Row],[ProductID]],Product_Table[ProductID],0))</f>
        <v>Productivity</v>
      </c>
      <c r="M774" s="4">
        <f>INDEX(Product_Table[ManufacturerID],MATCH(Table35[[#This Row],[ProductID]],Product_Table[ProductID],0))</f>
        <v>12</v>
      </c>
      <c r="N774" s="4" t="str">
        <f>INDEX(Manufacturer_Table[Manufacturer Name],MATCH(Table35[[#This Row],[ManufacturerID]],Manufacturer_Table[ManufacturerID],0))</f>
        <v>Quibus</v>
      </c>
      <c r="O774" s="4" t="str">
        <f>INDEX(Location_Table[State],MATCH(Table35[[#This Row],[Zip]],Location_Table[Zip],0))</f>
        <v>Alberta</v>
      </c>
    </row>
    <row r="775" spans="1:15" x14ac:dyDescent="0.3">
      <c r="A775">
        <v>2331</v>
      </c>
      <c r="B775" s="2">
        <v>42121</v>
      </c>
      <c r="C775" s="2" t="str">
        <f>TEXT(Table35[[#This Row],[Date]],"YYYY")</f>
        <v>2015</v>
      </c>
      <c r="D775" s="2" t="str">
        <f>TEXT(Table35[[#This Row],[Date]],"MMMM")</f>
        <v>April</v>
      </c>
      <c r="E775" s="2" t="str">
        <f>TEXT(Table35[[#This Row],[Date]],"DDDD")</f>
        <v>Monday</v>
      </c>
      <c r="F775" t="s">
        <v>1401</v>
      </c>
      <c r="G775">
        <v>1</v>
      </c>
      <c r="H775" s="3">
        <v>7868.7</v>
      </c>
      <c r="I775" t="s">
        <v>20</v>
      </c>
      <c r="J775" t="str">
        <f>INDEX(Product_Table[Product Name],MATCH(Table35[[#This Row],[ProductID]],Product_Table[ProductID],0))</f>
        <v>Aliqui UE-05</v>
      </c>
      <c r="K775" t="str">
        <f>INDEX(Product_Table[Category],MATCH(Table35[[#This Row],[ProductID]],Product_Table[ProductID],0))</f>
        <v>Urban</v>
      </c>
      <c r="L775" t="str">
        <f>INDEX(Product_Table[Segment],MATCH(Table35[[#This Row],[ProductID]],Product_Table[ProductID],0))</f>
        <v>Extreme</v>
      </c>
      <c r="M775" s="4">
        <f>INDEX(Product_Table[ManufacturerID],MATCH(Table35[[#This Row],[ProductID]],Product_Table[ProductID],0))</f>
        <v>2</v>
      </c>
      <c r="N775" s="4" t="str">
        <f>INDEX(Manufacturer_Table[Manufacturer Name],MATCH(Table35[[#This Row],[ManufacturerID]],Manufacturer_Table[ManufacturerID],0))</f>
        <v>Aliqui</v>
      </c>
      <c r="O775" s="4" t="str">
        <f>INDEX(Location_Table[State],MATCH(Table35[[#This Row],[Zip]],Location_Table[Zip],0))</f>
        <v>Alberta</v>
      </c>
    </row>
    <row r="776" spans="1:15" x14ac:dyDescent="0.3">
      <c r="A776">
        <v>578</v>
      </c>
      <c r="B776" s="2">
        <v>42121</v>
      </c>
      <c r="C776" s="2" t="str">
        <f>TEXT(Table35[[#This Row],[Date]],"YYYY")</f>
        <v>2015</v>
      </c>
      <c r="D776" s="2" t="str">
        <f>TEXT(Table35[[#This Row],[Date]],"MMMM")</f>
        <v>April</v>
      </c>
      <c r="E776" s="2" t="str">
        <f>TEXT(Table35[[#This Row],[Date]],"DDDD")</f>
        <v>Monday</v>
      </c>
      <c r="F776" t="s">
        <v>1593</v>
      </c>
      <c r="G776">
        <v>1</v>
      </c>
      <c r="H776" s="3">
        <v>9449.3700000000008</v>
      </c>
      <c r="I776" t="s">
        <v>20</v>
      </c>
      <c r="J776" t="str">
        <f>INDEX(Product_Table[Product Name],MATCH(Table35[[#This Row],[ProductID]],Product_Table[ProductID],0))</f>
        <v>Maximus UC-43</v>
      </c>
      <c r="K776" t="str">
        <f>INDEX(Product_Table[Category],MATCH(Table35[[#This Row],[ProductID]],Product_Table[ProductID],0))</f>
        <v>Urban</v>
      </c>
      <c r="L776" t="str">
        <f>INDEX(Product_Table[Segment],MATCH(Table35[[#This Row],[ProductID]],Product_Table[ProductID],0))</f>
        <v>Convenience</v>
      </c>
      <c r="M776" s="4">
        <f>INDEX(Product_Table[ManufacturerID],MATCH(Table35[[#This Row],[ProductID]],Product_Table[ProductID],0))</f>
        <v>7</v>
      </c>
      <c r="N776" s="4" t="str">
        <f>INDEX(Manufacturer_Table[Manufacturer Name],MATCH(Table35[[#This Row],[ManufacturerID]],Manufacturer_Table[ManufacturerID],0))</f>
        <v>VanArsdel</v>
      </c>
      <c r="O776" s="4" t="str">
        <f>INDEX(Location_Table[State],MATCH(Table35[[#This Row],[Zip]],Location_Table[Zip],0))</f>
        <v>British Columbia</v>
      </c>
    </row>
    <row r="777" spans="1:15" x14ac:dyDescent="0.3">
      <c r="A777">
        <v>1320</v>
      </c>
      <c r="B777" s="2">
        <v>42183</v>
      </c>
      <c r="C777" s="2" t="str">
        <f>TEXT(Table35[[#This Row],[Date]],"YYYY")</f>
        <v>2015</v>
      </c>
      <c r="D777" s="2" t="str">
        <f>TEXT(Table35[[#This Row],[Date]],"MMMM")</f>
        <v>June</v>
      </c>
      <c r="E777" s="2" t="str">
        <f>TEXT(Table35[[#This Row],[Date]],"DDDD")</f>
        <v>Sunday</v>
      </c>
      <c r="F777" t="s">
        <v>1569</v>
      </c>
      <c r="G777">
        <v>1</v>
      </c>
      <c r="H777" s="3">
        <v>4975.74</v>
      </c>
      <c r="I777" t="s">
        <v>20</v>
      </c>
      <c r="J777" t="str">
        <f>INDEX(Product_Table[Product Name],MATCH(Table35[[#This Row],[ProductID]],Product_Table[ProductID],0))</f>
        <v>Quibus RP-12</v>
      </c>
      <c r="K777" t="str">
        <f>INDEX(Product_Table[Category],MATCH(Table35[[#This Row],[ProductID]],Product_Table[ProductID],0))</f>
        <v>Rural</v>
      </c>
      <c r="L777" t="str">
        <f>INDEX(Product_Table[Segment],MATCH(Table35[[#This Row],[ProductID]],Product_Table[ProductID],0))</f>
        <v>Productivity</v>
      </c>
      <c r="M777" s="4">
        <f>INDEX(Product_Table[ManufacturerID],MATCH(Table35[[#This Row],[ProductID]],Product_Table[ProductID],0))</f>
        <v>12</v>
      </c>
      <c r="N777" s="4" t="str">
        <f>INDEX(Manufacturer_Table[Manufacturer Name],MATCH(Table35[[#This Row],[ManufacturerID]],Manufacturer_Table[ManufacturerID],0))</f>
        <v>Quibus</v>
      </c>
      <c r="O777" s="4" t="str">
        <f>INDEX(Location_Table[State],MATCH(Table35[[#This Row],[Zip]],Location_Table[Zip],0))</f>
        <v>British Columbia</v>
      </c>
    </row>
    <row r="778" spans="1:15" x14ac:dyDescent="0.3">
      <c r="A778">
        <v>1182</v>
      </c>
      <c r="B778" s="2">
        <v>42092</v>
      </c>
      <c r="C778" s="2" t="str">
        <f>TEXT(Table35[[#This Row],[Date]],"YYYY")</f>
        <v>2015</v>
      </c>
      <c r="D778" s="2" t="str">
        <f>TEXT(Table35[[#This Row],[Date]],"MMMM")</f>
        <v>March</v>
      </c>
      <c r="E778" s="2" t="str">
        <f>TEXT(Table35[[#This Row],[Date]],"DDDD")</f>
        <v>Sunday</v>
      </c>
      <c r="F778" t="s">
        <v>1570</v>
      </c>
      <c r="G778">
        <v>1</v>
      </c>
      <c r="H778" s="3">
        <v>2834.37</v>
      </c>
      <c r="I778" t="s">
        <v>20</v>
      </c>
      <c r="J778" t="str">
        <f>INDEX(Product_Table[Product Name],MATCH(Table35[[#This Row],[ProductID]],Product_Table[ProductID],0))</f>
        <v>Pirum UE-18</v>
      </c>
      <c r="K778" t="str">
        <f>INDEX(Product_Table[Category],MATCH(Table35[[#This Row],[ProductID]],Product_Table[ProductID],0))</f>
        <v>Urban</v>
      </c>
      <c r="L778" t="str">
        <f>INDEX(Product_Table[Segment],MATCH(Table35[[#This Row],[ProductID]],Product_Table[ProductID],0))</f>
        <v>Extreme</v>
      </c>
      <c r="M778" s="4">
        <f>INDEX(Product_Table[ManufacturerID],MATCH(Table35[[#This Row],[ProductID]],Product_Table[ProductID],0))</f>
        <v>10</v>
      </c>
      <c r="N778" s="4" t="str">
        <f>INDEX(Manufacturer_Table[Manufacturer Name],MATCH(Table35[[#This Row],[ManufacturerID]],Manufacturer_Table[ManufacturerID],0))</f>
        <v>Pirum</v>
      </c>
      <c r="O778" s="4" t="str">
        <f>INDEX(Location_Table[State],MATCH(Table35[[#This Row],[Zip]],Location_Table[Zip],0))</f>
        <v>British Columbia</v>
      </c>
    </row>
    <row r="779" spans="1:15" x14ac:dyDescent="0.3">
      <c r="A779">
        <v>2236</v>
      </c>
      <c r="B779" s="2">
        <v>42092</v>
      </c>
      <c r="C779" s="2" t="str">
        <f>TEXT(Table35[[#This Row],[Date]],"YYYY")</f>
        <v>2015</v>
      </c>
      <c r="D779" s="2" t="str">
        <f>TEXT(Table35[[#This Row],[Date]],"MMMM")</f>
        <v>March</v>
      </c>
      <c r="E779" s="2" t="str">
        <f>TEXT(Table35[[#This Row],[Date]],"DDDD")</f>
        <v>Sunday</v>
      </c>
      <c r="F779" t="s">
        <v>1400</v>
      </c>
      <c r="G779">
        <v>1</v>
      </c>
      <c r="H779" s="3">
        <v>2330.37</v>
      </c>
      <c r="I779" t="s">
        <v>20</v>
      </c>
      <c r="J779" t="str">
        <f>INDEX(Product_Table[Product Name],MATCH(Table35[[#This Row],[ProductID]],Product_Table[ProductID],0))</f>
        <v>Aliqui RP-33</v>
      </c>
      <c r="K779" t="str">
        <f>INDEX(Product_Table[Category],MATCH(Table35[[#This Row],[ProductID]],Product_Table[ProductID],0))</f>
        <v>Rural</v>
      </c>
      <c r="L779" t="str">
        <f>INDEX(Product_Table[Segment],MATCH(Table35[[#This Row],[ProductID]],Product_Table[ProductID],0))</f>
        <v>Productivity</v>
      </c>
      <c r="M779" s="4">
        <f>INDEX(Product_Table[ManufacturerID],MATCH(Table35[[#This Row],[ProductID]],Product_Table[ProductID],0))</f>
        <v>2</v>
      </c>
      <c r="N779" s="4" t="str">
        <f>INDEX(Manufacturer_Table[Manufacturer Name],MATCH(Table35[[#This Row],[ManufacturerID]],Manufacturer_Table[ManufacturerID],0))</f>
        <v>Aliqui</v>
      </c>
      <c r="O779" s="4" t="str">
        <f>INDEX(Location_Table[State],MATCH(Table35[[#This Row],[Zip]],Location_Table[Zip],0))</f>
        <v>Alberta</v>
      </c>
    </row>
    <row r="780" spans="1:15" x14ac:dyDescent="0.3">
      <c r="A780">
        <v>2036</v>
      </c>
      <c r="B780" s="2">
        <v>42108</v>
      </c>
      <c r="C780" s="2" t="str">
        <f>TEXT(Table35[[#This Row],[Date]],"YYYY")</f>
        <v>2015</v>
      </c>
      <c r="D780" s="2" t="str">
        <f>TEXT(Table35[[#This Row],[Date]],"MMMM")</f>
        <v>April</v>
      </c>
      <c r="E780" s="2" t="str">
        <f>TEXT(Table35[[#This Row],[Date]],"DDDD")</f>
        <v>Tuesday</v>
      </c>
      <c r="F780" t="s">
        <v>1555</v>
      </c>
      <c r="G780">
        <v>2</v>
      </c>
      <c r="H780" s="3">
        <v>4408.74</v>
      </c>
      <c r="I780" t="s">
        <v>20</v>
      </c>
      <c r="J780" t="str">
        <f>INDEX(Product_Table[Product Name],MATCH(Table35[[#This Row],[ProductID]],Product_Table[ProductID],0))</f>
        <v>Currus UR-39</v>
      </c>
      <c r="K780" t="str">
        <f>INDEX(Product_Table[Category],MATCH(Table35[[#This Row],[ProductID]],Product_Table[ProductID],0))</f>
        <v>Urban</v>
      </c>
      <c r="L780" t="str">
        <f>INDEX(Product_Table[Segment],MATCH(Table35[[#This Row],[ProductID]],Product_Table[ProductID],0))</f>
        <v>Regular</v>
      </c>
      <c r="M780" s="4">
        <f>INDEX(Product_Table[ManufacturerID],MATCH(Table35[[#This Row],[ProductID]],Product_Table[ProductID],0))</f>
        <v>4</v>
      </c>
      <c r="N780" s="4" t="str">
        <f>INDEX(Manufacturer_Table[Manufacturer Name],MATCH(Table35[[#This Row],[ManufacturerID]],Manufacturer_Table[ManufacturerID],0))</f>
        <v>Currus</v>
      </c>
      <c r="O780" s="4" t="str">
        <f>INDEX(Location_Table[State],MATCH(Table35[[#This Row],[Zip]],Location_Table[Zip],0))</f>
        <v>British Columbia</v>
      </c>
    </row>
    <row r="781" spans="1:15" x14ac:dyDescent="0.3">
      <c r="A781">
        <v>1137</v>
      </c>
      <c r="B781" s="2">
        <v>42108</v>
      </c>
      <c r="C781" s="2" t="str">
        <f>TEXT(Table35[[#This Row],[Date]],"YYYY")</f>
        <v>2015</v>
      </c>
      <c r="D781" s="2" t="str">
        <f>TEXT(Table35[[#This Row],[Date]],"MMMM")</f>
        <v>April</v>
      </c>
      <c r="E781" s="2" t="str">
        <f>TEXT(Table35[[#This Row],[Date]],"DDDD")</f>
        <v>Tuesday</v>
      </c>
      <c r="F781" t="s">
        <v>1350</v>
      </c>
      <c r="G781">
        <v>1</v>
      </c>
      <c r="H781" s="3">
        <v>9638.3700000000008</v>
      </c>
      <c r="I781" t="s">
        <v>20</v>
      </c>
      <c r="J781" t="str">
        <f>INDEX(Product_Table[Product Name],MATCH(Table35[[#This Row],[ProductID]],Product_Table[ProductID],0))</f>
        <v>Pirum UM-14</v>
      </c>
      <c r="K781" t="str">
        <f>INDEX(Product_Table[Category],MATCH(Table35[[#This Row],[ProductID]],Product_Table[ProductID],0))</f>
        <v>Urban</v>
      </c>
      <c r="L781" t="str">
        <f>INDEX(Product_Table[Segment],MATCH(Table35[[#This Row],[ProductID]],Product_Table[ProductID],0))</f>
        <v>Moderation</v>
      </c>
      <c r="M781" s="4">
        <f>INDEX(Product_Table[ManufacturerID],MATCH(Table35[[#This Row],[ProductID]],Product_Table[ProductID],0))</f>
        <v>10</v>
      </c>
      <c r="N781" s="4" t="str">
        <f>INDEX(Manufacturer_Table[Manufacturer Name],MATCH(Table35[[#This Row],[ManufacturerID]],Manufacturer_Table[ManufacturerID],0))</f>
        <v>Pirum</v>
      </c>
      <c r="O781" s="4" t="str">
        <f>INDEX(Location_Table[State],MATCH(Table35[[#This Row],[Zip]],Location_Table[Zip],0))</f>
        <v>Alberta</v>
      </c>
    </row>
    <row r="782" spans="1:15" x14ac:dyDescent="0.3">
      <c r="A782">
        <v>2045</v>
      </c>
      <c r="B782" s="2">
        <v>42108</v>
      </c>
      <c r="C782" s="2" t="str">
        <f>TEXT(Table35[[#This Row],[Date]],"YYYY")</f>
        <v>2015</v>
      </c>
      <c r="D782" s="2" t="str">
        <f>TEXT(Table35[[#This Row],[Date]],"MMMM")</f>
        <v>April</v>
      </c>
      <c r="E782" s="2" t="str">
        <f>TEXT(Table35[[#This Row],[Date]],"DDDD")</f>
        <v>Tuesday</v>
      </c>
      <c r="F782" t="s">
        <v>1378</v>
      </c>
      <c r="G782">
        <v>1</v>
      </c>
      <c r="H782" s="3">
        <v>6173.37</v>
      </c>
      <c r="I782" t="s">
        <v>20</v>
      </c>
      <c r="J782" t="str">
        <f>INDEX(Product_Table[Product Name],MATCH(Table35[[#This Row],[ProductID]],Product_Table[ProductID],0))</f>
        <v>Currus UE-05</v>
      </c>
      <c r="K782" t="str">
        <f>INDEX(Product_Table[Category],MATCH(Table35[[#This Row],[ProductID]],Product_Table[ProductID],0))</f>
        <v>Urban</v>
      </c>
      <c r="L782" t="str">
        <f>INDEX(Product_Table[Segment],MATCH(Table35[[#This Row],[ProductID]],Product_Table[ProductID],0))</f>
        <v>Extreme</v>
      </c>
      <c r="M782" s="4">
        <f>INDEX(Product_Table[ManufacturerID],MATCH(Table35[[#This Row],[ProductID]],Product_Table[ProductID],0))</f>
        <v>4</v>
      </c>
      <c r="N782" s="4" t="str">
        <f>INDEX(Manufacturer_Table[Manufacturer Name],MATCH(Table35[[#This Row],[ManufacturerID]],Manufacturer_Table[ManufacturerID],0))</f>
        <v>Currus</v>
      </c>
      <c r="O782" s="4" t="str">
        <f>INDEX(Location_Table[State],MATCH(Table35[[#This Row],[Zip]],Location_Table[Zip],0))</f>
        <v>Alberta</v>
      </c>
    </row>
    <row r="783" spans="1:15" x14ac:dyDescent="0.3">
      <c r="A783">
        <v>734</v>
      </c>
      <c r="B783" s="2">
        <v>42108</v>
      </c>
      <c r="C783" s="2" t="str">
        <f>TEXT(Table35[[#This Row],[Date]],"YYYY")</f>
        <v>2015</v>
      </c>
      <c r="D783" s="2" t="str">
        <f>TEXT(Table35[[#This Row],[Date]],"MMMM")</f>
        <v>April</v>
      </c>
      <c r="E783" s="2" t="str">
        <f>TEXT(Table35[[#This Row],[Date]],"DDDD")</f>
        <v>Tuesday</v>
      </c>
      <c r="F783" t="s">
        <v>1345</v>
      </c>
      <c r="G783">
        <v>1</v>
      </c>
      <c r="H783" s="3">
        <v>4787.37</v>
      </c>
      <c r="I783" t="s">
        <v>20</v>
      </c>
      <c r="J783" t="str">
        <f>INDEX(Product_Table[Product Name],MATCH(Table35[[#This Row],[ProductID]],Product_Table[ProductID],0))</f>
        <v>Natura RP-22</v>
      </c>
      <c r="K783" t="str">
        <f>INDEX(Product_Table[Category],MATCH(Table35[[#This Row],[ProductID]],Product_Table[ProductID],0))</f>
        <v>Rural</v>
      </c>
      <c r="L783" t="str">
        <f>INDEX(Product_Table[Segment],MATCH(Table35[[#This Row],[ProductID]],Product_Table[ProductID],0))</f>
        <v>Productivity</v>
      </c>
      <c r="M783" s="4">
        <f>INDEX(Product_Table[ManufacturerID],MATCH(Table35[[#This Row],[ProductID]],Product_Table[ProductID],0))</f>
        <v>8</v>
      </c>
      <c r="N783" s="4" t="str">
        <f>INDEX(Manufacturer_Table[Manufacturer Name],MATCH(Table35[[#This Row],[ManufacturerID]],Manufacturer_Table[ManufacturerID],0))</f>
        <v>Natura</v>
      </c>
      <c r="O783" s="4" t="str">
        <f>INDEX(Location_Table[State],MATCH(Table35[[#This Row],[Zip]],Location_Table[Zip],0))</f>
        <v>Alberta</v>
      </c>
    </row>
    <row r="784" spans="1:15" x14ac:dyDescent="0.3">
      <c r="A784">
        <v>1212</v>
      </c>
      <c r="B784" s="2">
        <v>42108</v>
      </c>
      <c r="C784" s="2" t="str">
        <f>TEXT(Table35[[#This Row],[Date]],"YYYY")</f>
        <v>2015</v>
      </c>
      <c r="D784" s="2" t="str">
        <f>TEXT(Table35[[#This Row],[Date]],"MMMM")</f>
        <v>April</v>
      </c>
      <c r="E784" s="2" t="str">
        <f>TEXT(Table35[[#This Row],[Date]],"DDDD")</f>
        <v>Tuesday</v>
      </c>
      <c r="F784" t="s">
        <v>1381</v>
      </c>
      <c r="G784">
        <v>1</v>
      </c>
      <c r="H784" s="3">
        <v>4850.37</v>
      </c>
      <c r="I784" t="s">
        <v>20</v>
      </c>
      <c r="J784" t="str">
        <f>INDEX(Product_Table[Product Name],MATCH(Table35[[#This Row],[ProductID]],Product_Table[ProductID],0))</f>
        <v>Pirum UC-14</v>
      </c>
      <c r="K784" t="str">
        <f>INDEX(Product_Table[Category],MATCH(Table35[[#This Row],[ProductID]],Product_Table[ProductID],0))</f>
        <v>Urban</v>
      </c>
      <c r="L784" t="str">
        <f>INDEX(Product_Table[Segment],MATCH(Table35[[#This Row],[ProductID]],Product_Table[ProductID],0))</f>
        <v>Convenience</v>
      </c>
      <c r="M784" s="4">
        <f>INDEX(Product_Table[ManufacturerID],MATCH(Table35[[#This Row],[ProductID]],Product_Table[ProductID],0))</f>
        <v>10</v>
      </c>
      <c r="N784" s="4" t="str">
        <f>INDEX(Manufacturer_Table[Manufacturer Name],MATCH(Table35[[#This Row],[ManufacturerID]],Manufacturer_Table[ManufacturerID],0))</f>
        <v>Pirum</v>
      </c>
      <c r="O784" s="4" t="str">
        <f>INDEX(Location_Table[State],MATCH(Table35[[#This Row],[Zip]],Location_Table[Zip],0))</f>
        <v>Alberta</v>
      </c>
    </row>
    <row r="785" spans="1:15" x14ac:dyDescent="0.3">
      <c r="A785">
        <v>1909</v>
      </c>
      <c r="B785" s="2">
        <v>42108</v>
      </c>
      <c r="C785" s="2" t="str">
        <f>TEXT(Table35[[#This Row],[Date]],"YYYY")</f>
        <v>2015</v>
      </c>
      <c r="D785" s="2" t="str">
        <f>TEXT(Table35[[#This Row],[Date]],"MMMM")</f>
        <v>April</v>
      </c>
      <c r="E785" s="2" t="str">
        <f>TEXT(Table35[[#This Row],[Date]],"DDDD")</f>
        <v>Tuesday</v>
      </c>
      <c r="F785" t="s">
        <v>1555</v>
      </c>
      <c r="G785">
        <v>2</v>
      </c>
      <c r="H785" s="3">
        <v>4975.74</v>
      </c>
      <c r="I785" t="s">
        <v>20</v>
      </c>
      <c r="J785" t="str">
        <f>INDEX(Product_Table[Product Name],MATCH(Table35[[#This Row],[ProductID]],Product_Table[ProductID],0))</f>
        <v>Currus MA-02</v>
      </c>
      <c r="K785" t="str">
        <f>INDEX(Product_Table[Category],MATCH(Table35[[#This Row],[ProductID]],Product_Table[ProductID],0))</f>
        <v>Mix</v>
      </c>
      <c r="L785" t="str">
        <f>INDEX(Product_Table[Segment],MATCH(Table35[[#This Row],[ProductID]],Product_Table[ProductID],0))</f>
        <v>All Season</v>
      </c>
      <c r="M785" s="4">
        <f>INDEX(Product_Table[ManufacturerID],MATCH(Table35[[#This Row],[ProductID]],Product_Table[ProductID],0))</f>
        <v>4</v>
      </c>
      <c r="N785" s="4" t="str">
        <f>INDEX(Manufacturer_Table[Manufacturer Name],MATCH(Table35[[#This Row],[ManufacturerID]],Manufacturer_Table[ManufacturerID],0))</f>
        <v>Currus</v>
      </c>
      <c r="O785" s="4" t="str">
        <f>INDEX(Location_Table[State],MATCH(Table35[[#This Row],[Zip]],Location_Table[Zip],0))</f>
        <v>British Columbia</v>
      </c>
    </row>
    <row r="786" spans="1:15" x14ac:dyDescent="0.3">
      <c r="A786">
        <v>1059</v>
      </c>
      <c r="B786" s="2">
        <v>42109</v>
      </c>
      <c r="C786" s="2" t="str">
        <f>TEXT(Table35[[#This Row],[Date]],"YYYY")</f>
        <v>2015</v>
      </c>
      <c r="D786" s="2" t="str">
        <f>TEXT(Table35[[#This Row],[Date]],"MMMM")</f>
        <v>April</v>
      </c>
      <c r="E786" s="2" t="str">
        <f>TEXT(Table35[[#This Row],[Date]],"DDDD")</f>
        <v>Wednesday</v>
      </c>
      <c r="F786" t="s">
        <v>1338</v>
      </c>
      <c r="G786">
        <v>1</v>
      </c>
      <c r="H786" s="3">
        <v>1952.37</v>
      </c>
      <c r="I786" t="s">
        <v>20</v>
      </c>
      <c r="J786" t="str">
        <f>INDEX(Product_Table[Product Name],MATCH(Table35[[#This Row],[ProductID]],Product_Table[ProductID],0))</f>
        <v>Pirum RP-05</v>
      </c>
      <c r="K786" t="str">
        <f>INDEX(Product_Table[Category],MATCH(Table35[[#This Row],[ProductID]],Product_Table[ProductID],0))</f>
        <v>Rural</v>
      </c>
      <c r="L786" t="str">
        <f>INDEX(Product_Table[Segment],MATCH(Table35[[#This Row],[ProductID]],Product_Table[ProductID],0))</f>
        <v>Productivity</v>
      </c>
      <c r="M786" s="4">
        <f>INDEX(Product_Table[ManufacturerID],MATCH(Table35[[#This Row],[ProductID]],Product_Table[ProductID],0))</f>
        <v>10</v>
      </c>
      <c r="N786" s="4" t="str">
        <f>INDEX(Manufacturer_Table[Manufacturer Name],MATCH(Table35[[#This Row],[ManufacturerID]],Manufacturer_Table[ManufacturerID],0))</f>
        <v>Pirum</v>
      </c>
      <c r="O786" s="4" t="str">
        <f>INDEX(Location_Table[State],MATCH(Table35[[#This Row],[Zip]],Location_Table[Zip],0))</f>
        <v>Alberta</v>
      </c>
    </row>
    <row r="787" spans="1:15" x14ac:dyDescent="0.3">
      <c r="A787">
        <v>1134</v>
      </c>
      <c r="B787" s="2">
        <v>42109</v>
      </c>
      <c r="C787" s="2" t="str">
        <f>TEXT(Table35[[#This Row],[Date]],"YYYY")</f>
        <v>2015</v>
      </c>
      <c r="D787" s="2" t="str">
        <f>TEXT(Table35[[#This Row],[Date]],"MMMM")</f>
        <v>April</v>
      </c>
      <c r="E787" s="2" t="str">
        <f>TEXT(Table35[[#This Row],[Date]],"DDDD")</f>
        <v>Wednesday</v>
      </c>
      <c r="F787" t="s">
        <v>1409</v>
      </c>
      <c r="G787">
        <v>1</v>
      </c>
      <c r="H787" s="3">
        <v>10898.37</v>
      </c>
      <c r="I787" t="s">
        <v>20</v>
      </c>
      <c r="J787" t="str">
        <f>INDEX(Product_Table[Product Name],MATCH(Table35[[#This Row],[ProductID]],Product_Table[ProductID],0))</f>
        <v>Pirum UM-11</v>
      </c>
      <c r="K787" t="str">
        <f>INDEX(Product_Table[Category],MATCH(Table35[[#This Row],[ProductID]],Product_Table[ProductID],0))</f>
        <v>Urban</v>
      </c>
      <c r="L787" t="str">
        <f>INDEX(Product_Table[Segment],MATCH(Table35[[#This Row],[ProductID]],Product_Table[ProductID],0))</f>
        <v>Moderation</v>
      </c>
      <c r="M787" s="4">
        <f>INDEX(Product_Table[ManufacturerID],MATCH(Table35[[#This Row],[ProductID]],Product_Table[ProductID],0))</f>
        <v>10</v>
      </c>
      <c r="N787" s="4" t="str">
        <f>INDEX(Manufacturer_Table[Manufacturer Name],MATCH(Table35[[#This Row],[ManufacturerID]],Manufacturer_Table[ManufacturerID],0))</f>
        <v>Pirum</v>
      </c>
      <c r="O787" s="4" t="str">
        <f>INDEX(Location_Table[State],MATCH(Table35[[#This Row],[Zip]],Location_Table[Zip],0))</f>
        <v>Alberta</v>
      </c>
    </row>
    <row r="788" spans="1:15" x14ac:dyDescent="0.3">
      <c r="A788">
        <v>443</v>
      </c>
      <c r="B788" s="2">
        <v>42109</v>
      </c>
      <c r="C788" s="2" t="str">
        <f>TEXT(Table35[[#This Row],[Date]],"YYYY")</f>
        <v>2015</v>
      </c>
      <c r="D788" s="2" t="str">
        <f>TEXT(Table35[[#This Row],[Date]],"MMMM")</f>
        <v>April</v>
      </c>
      <c r="E788" s="2" t="str">
        <f>TEXT(Table35[[#This Row],[Date]],"DDDD")</f>
        <v>Wednesday</v>
      </c>
      <c r="F788" t="s">
        <v>1400</v>
      </c>
      <c r="G788">
        <v>1</v>
      </c>
      <c r="H788" s="3">
        <v>11084.85</v>
      </c>
      <c r="I788" t="s">
        <v>20</v>
      </c>
      <c r="J788" t="str">
        <f>INDEX(Product_Table[Product Name],MATCH(Table35[[#This Row],[ProductID]],Product_Table[ProductID],0))</f>
        <v>Maximus UM-48</v>
      </c>
      <c r="K788" t="str">
        <f>INDEX(Product_Table[Category],MATCH(Table35[[#This Row],[ProductID]],Product_Table[ProductID],0))</f>
        <v>Urban</v>
      </c>
      <c r="L788" t="str">
        <f>INDEX(Product_Table[Segment],MATCH(Table35[[#This Row],[ProductID]],Product_Table[ProductID],0))</f>
        <v>Moderation</v>
      </c>
      <c r="M788" s="4">
        <f>INDEX(Product_Table[ManufacturerID],MATCH(Table35[[#This Row],[ProductID]],Product_Table[ProductID],0))</f>
        <v>7</v>
      </c>
      <c r="N788" s="4" t="str">
        <f>INDEX(Manufacturer_Table[Manufacturer Name],MATCH(Table35[[#This Row],[ManufacturerID]],Manufacturer_Table[ManufacturerID],0))</f>
        <v>VanArsdel</v>
      </c>
      <c r="O788" s="4" t="str">
        <f>INDEX(Location_Table[State],MATCH(Table35[[#This Row],[Zip]],Location_Table[Zip],0))</f>
        <v>Alberta</v>
      </c>
    </row>
    <row r="789" spans="1:15" x14ac:dyDescent="0.3">
      <c r="A789">
        <v>2368</v>
      </c>
      <c r="B789" s="2">
        <v>42159</v>
      </c>
      <c r="C789" s="2" t="str">
        <f>TEXT(Table35[[#This Row],[Date]],"YYYY")</f>
        <v>2015</v>
      </c>
      <c r="D789" s="2" t="str">
        <f>TEXT(Table35[[#This Row],[Date]],"MMMM")</f>
        <v>June</v>
      </c>
      <c r="E789" s="2" t="str">
        <f>TEXT(Table35[[#This Row],[Date]],"DDDD")</f>
        <v>Thursday</v>
      </c>
      <c r="F789" t="s">
        <v>1600</v>
      </c>
      <c r="G789">
        <v>1</v>
      </c>
      <c r="H789" s="3">
        <v>8687.7000000000007</v>
      </c>
      <c r="I789" t="s">
        <v>20</v>
      </c>
      <c r="J789" t="str">
        <f>INDEX(Product_Table[Product Name],MATCH(Table35[[#This Row],[ProductID]],Product_Table[ProductID],0))</f>
        <v>Aliqui UC-16</v>
      </c>
      <c r="K789" t="str">
        <f>INDEX(Product_Table[Category],MATCH(Table35[[#This Row],[ProductID]],Product_Table[ProductID],0))</f>
        <v>Urban</v>
      </c>
      <c r="L789" t="str">
        <f>INDEX(Product_Table[Segment],MATCH(Table35[[#This Row],[ProductID]],Product_Table[ProductID],0))</f>
        <v>Convenience</v>
      </c>
      <c r="M789" s="4">
        <f>INDEX(Product_Table[ManufacturerID],MATCH(Table35[[#This Row],[ProductID]],Product_Table[ProductID],0))</f>
        <v>2</v>
      </c>
      <c r="N789" s="4" t="str">
        <f>INDEX(Manufacturer_Table[Manufacturer Name],MATCH(Table35[[#This Row],[ManufacturerID]],Manufacturer_Table[ManufacturerID],0))</f>
        <v>Aliqui</v>
      </c>
      <c r="O789" s="4" t="str">
        <f>INDEX(Location_Table[State],MATCH(Table35[[#This Row],[Zip]],Location_Table[Zip],0))</f>
        <v>British Columbia</v>
      </c>
    </row>
    <row r="790" spans="1:15" x14ac:dyDescent="0.3">
      <c r="A790">
        <v>478</v>
      </c>
      <c r="B790" s="2">
        <v>42159</v>
      </c>
      <c r="C790" s="2" t="str">
        <f>TEXT(Table35[[#This Row],[Date]],"YYYY")</f>
        <v>2015</v>
      </c>
      <c r="D790" s="2" t="str">
        <f>TEXT(Table35[[#This Row],[Date]],"MMMM")</f>
        <v>June</v>
      </c>
      <c r="E790" s="2" t="str">
        <f>TEXT(Table35[[#This Row],[Date]],"DDDD")</f>
        <v>Thursday</v>
      </c>
      <c r="F790" t="s">
        <v>1570</v>
      </c>
      <c r="G790">
        <v>1</v>
      </c>
      <c r="H790" s="3">
        <v>17009.37</v>
      </c>
      <c r="I790" t="s">
        <v>20</v>
      </c>
      <c r="J790" t="str">
        <f>INDEX(Product_Table[Product Name],MATCH(Table35[[#This Row],[ProductID]],Product_Table[ProductID],0))</f>
        <v>Maximus UM-83</v>
      </c>
      <c r="K790" t="str">
        <f>INDEX(Product_Table[Category],MATCH(Table35[[#This Row],[ProductID]],Product_Table[ProductID],0))</f>
        <v>Urban</v>
      </c>
      <c r="L790" t="str">
        <f>INDEX(Product_Table[Segment],MATCH(Table35[[#This Row],[ProductID]],Product_Table[ProductID],0))</f>
        <v>Moderation</v>
      </c>
      <c r="M790" s="4">
        <f>INDEX(Product_Table[ManufacturerID],MATCH(Table35[[#This Row],[ProductID]],Product_Table[ProductID],0))</f>
        <v>7</v>
      </c>
      <c r="N790" s="4" t="str">
        <f>INDEX(Manufacturer_Table[Manufacturer Name],MATCH(Table35[[#This Row],[ManufacturerID]],Manufacturer_Table[ManufacturerID],0))</f>
        <v>VanArsdel</v>
      </c>
      <c r="O790" s="4" t="str">
        <f>INDEX(Location_Table[State],MATCH(Table35[[#This Row],[Zip]],Location_Table[Zip],0))</f>
        <v>British Columbia</v>
      </c>
    </row>
    <row r="791" spans="1:15" x14ac:dyDescent="0.3">
      <c r="A791">
        <v>2367</v>
      </c>
      <c r="B791" s="2">
        <v>42159</v>
      </c>
      <c r="C791" s="2" t="str">
        <f>TEXT(Table35[[#This Row],[Date]],"YYYY")</f>
        <v>2015</v>
      </c>
      <c r="D791" s="2" t="str">
        <f>TEXT(Table35[[#This Row],[Date]],"MMMM")</f>
        <v>June</v>
      </c>
      <c r="E791" s="2" t="str">
        <f>TEXT(Table35[[#This Row],[Date]],"DDDD")</f>
        <v>Thursday</v>
      </c>
      <c r="F791" t="s">
        <v>1560</v>
      </c>
      <c r="G791">
        <v>1</v>
      </c>
      <c r="H791" s="3">
        <v>5915.7</v>
      </c>
      <c r="I791" t="s">
        <v>20</v>
      </c>
      <c r="J791" t="str">
        <f>INDEX(Product_Table[Product Name],MATCH(Table35[[#This Row],[ProductID]],Product_Table[ProductID],0))</f>
        <v>Aliqui UC-15</v>
      </c>
      <c r="K791" t="str">
        <f>INDEX(Product_Table[Category],MATCH(Table35[[#This Row],[ProductID]],Product_Table[ProductID],0))</f>
        <v>Urban</v>
      </c>
      <c r="L791" t="str">
        <f>INDEX(Product_Table[Segment],MATCH(Table35[[#This Row],[ProductID]],Product_Table[ProductID],0))</f>
        <v>Convenience</v>
      </c>
      <c r="M791" s="4">
        <f>INDEX(Product_Table[ManufacturerID],MATCH(Table35[[#This Row],[ProductID]],Product_Table[ProductID],0))</f>
        <v>2</v>
      </c>
      <c r="N791" s="4" t="str">
        <f>INDEX(Manufacturer_Table[Manufacturer Name],MATCH(Table35[[#This Row],[ManufacturerID]],Manufacturer_Table[ManufacturerID],0))</f>
        <v>Aliqui</v>
      </c>
      <c r="O791" s="4" t="str">
        <f>INDEX(Location_Table[State],MATCH(Table35[[#This Row],[Zip]],Location_Table[Zip],0))</f>
        <v>British Columbia</v>
      </c>
    </row>
    <row r="792" spans="1:15" x14ac:dyDescent="0.3">
      <c r="A792">
        <v>965</v>
      </c>
      <c r="B792" s="2">
        <v>42160</v>
      </c>
      <c r="C792" s="2" t="str">
        <f>TEXT(Table35[[#This Row],[Date]],"YYYY")</f>
        <v>2015</v>
      </c>
      <c r="D792" s="2" t="str">
        <f>TEXT(Table35[[#This Row],[Date]],"MMMM")</f>
        <v>June</v>
      </c>
      <c r="E792" s="2" t="str">
        <f>TEXT(Table35[[#This Row],[Date]],"DDDD")</f>
        <v>Friday</v>
      </c>
      <c r="F792" t="s">
        <v>1334</v>
      </c>
      <c r="G792">
        <v>1</v>
      </c>
      <c r="H792" s="3">
        <v>6299.37</v>
      </c>
      <c r="I792" t="s">
        <v>20</v>
      </c>
      <c r="J792" t="str">
        <f>INDEX(Product_Table[Product Name],MATCH(Table35[[#This Row],[ProductID]],Product_Table[ProductID],0))</f>
        <v>Natura UC-28</v>
      </c>
      <c r="K792" t="str">
        <f>INDEX(Product_Table[Category],MATCH(Table35[[#This Row],[ProductID]],Product_Table[ProductID],0))</f>
        <v>Urban</v>
      </c>
      <c r="L792" t="str">
        <f>INDEX(Product_Table[Segment],MATCH(Table35[[#This Row],[ProductID]],Product_Table[ProductID],0))</f>
        <v>Convenience</v>
      </c>
      <c r="M792" s="4">
        <f>INDEX(Product_Table[ManufacturerID],MATCH(Table35[[#This Row],[ProductID]],Product_Table[ProductID],0))</f>
        <v>8</v>
      </c>
      <c r="N792" s="4" t="str">
        <f>INDEX(Manufacturer_Table[Manufacturer Name],MATCH(Table35[[#This Row],[ManufacturerID]],Manufacturer_Table[ManufacturerID],0))</f>
        <v>Natura</v>
      </c>
      <c r="O792" s="4" t="str">
        <f>INDEX(Location_Table[State],MATCH(Table35[[#This Row],[Zip]],Location_Table[Zip],0))</f>
        <v>Alberta</v>
      </c>
    </row>
    <row r="793" spans="1:15" x14ac:dyDescent="0.3">
      <c r="A793">
        <v>107</v>
      </c>
      <c r="B793" s="2">
        <v>42160</v>
      </c>
      <c r="C793" s="2" t="str">
        <f>TEXT(Table35[[#This Row],[Date]],"YYYY")</f>
        <v>2015</v>
      </c>
      <c r="D793" s="2" t="str">
        <f>TEXT(Table35[[#This Row],[Date]],"MMMM")</f>
        <v>June</v>
      </c>
      <c r="E793" s="2" t="str">
        <f>TEXT(Table35[[#This Row],[Date]],"DDDD")</f>
        <v>Friday</v>
      </c>
      <c r="F793" t="s">
        <v>1352</v>
      </c>
      <c r="G793">
        <v>1</v>
      </c>
      <c r="H793" s="3">
        <v>6870.15</v>
      </c>
      <c r="I793" t="s">
        <v>20</v>
      </c>
      <c r="J793" t="str">
        <f>INDEX(Product_Table[Product Name],MATCH(Table35[[#This Row],[ProductID]],Product_Table[ProductID],0))</f>
        <v>Abbas UM-34</v>
      </c>
      <c r="K793" t="str">
        <f>INDEX(Product_Table[Category],MATCH(Table35[[#This Row],[ProductID]],Product_Table[ProductID],0))</f>
        <v>Urban</v>
      </c>
      <c r="L793" t="str">
        <f>INDEX(Product_Table[Segment],MATCH(Table35[[#This Row],[ProductID]],Product_Table[ProductID],0))</f>
        <v>Moderation</v>
      </c>
      <c r="M793" s="4">
        <f>INDEX(Product_Table[ManufacturerID],MATCH(Table35[[#This Row],[ProductID]],Product_Table[ProductID],0))</f>
        <v>1</v>
      </c>
      <c r="N793" s="4" t="str">
        <f>INDEX(Manufacturer_Table[Manufacturer Name],MATCH(Table35[[#This Row],[ManufacturerID]],Manufacturer_Table[ManufacturerID],0))</f>
        <v>Abbas</v>
      </c>
      <c r="O793" s="4" t="str">
        <f>INDEX(Location_Table[State],MATCH(Table35[[#This Row],[Zip]],Location_Table[Zip],0))</f>
        <v>Alberta</v>
      </c>
    </row>
    <row r="794" spans="1:15" x14ac:dyDescent="0.3">
      <c r="A794">
        <v>609</v>
      </c>
      <c r="B794" s="2">
        <v>42162</v>
      </c>
      <c r="C794" s="2" t="str">
        <f>TEXT(Table35[[#This Row],[Date]],"YYYY")</f>
        <v>2015</v>
      </c>
      <c r="D794" s="2" t="str">
        <f>TEXT(Table35[[#This Row],[Date]],"MMMM")</f>
        <v>June</v>
      </c>
      <c r="E794" s="2" t="str">
        <f>TEXT(Table35[[#This Row],[Date]],"DDDD")</f>
        <v>Sunday</v>
      </c>
      <c r="F794" t="s">
        <v>1412</v>
      </c>
      <c r="G794">
        <v>1</v>
      </c>
      <c r="H794" s="3">
        <v>10079.370000000001</v>
      </c>
      <c r="I794" t="s">
        <v>20</v>
      </c>
      <c r="J794" t="str">
        <f>INDEX(Product_Table[Product Name],MATCH(Table35[[#This Row],[ProductID]],Product_Table[ProductID],0))</f>
        <v>Maximus UC-74</v>
      </c>
      <c r="K794" t="str">
        <f>INDEX(Product_Table[Category],MATCH(Table35[[#This Row],[ProductID]],Product_Table[ProductID],0))</f>
        <v>Urban</v>
      </c>
      <c r="L794" t="str">
        <f>INDEX(Product_Table[Segment],MATCH(Table35[[#This Row],[ProductID]],Product_Table[ProductID],0))</f>
        <v>Convenience</v>
      </c>
      <c r="M794" s="4">
        <f>INDEX(Product_Table[ManufacturerID],MATCH(Table35[[#This Row],[ProductID]],Product_Table[ProductID],0))</f>
        <v>7</v>
      </c>
      <c r="N794" s="4" t="str">
        <f>INDEX(Manufacturer_Table[Manufacturer Name],MATCH(Table35[[#This Row],[ManufacturerID]],Manufacturer_Table[ManufacturerID],0))</f>
        <v>VanArsdel</v>
      </c>
      <c r="O794" s="4" t="str">
        <f>INDEX(Location_Table[State],MATCH(Table35[[#This Row],[Zip]],Location_Table[Zip],0))</f>
        <v>Alberta</v>
      </c>
    </row>
    <row r="795" spans="1:15" x14ac:dyDescent="0.3">
      <c r="A795">
        <v>993</v>
      </c>
      <c r="B795" s="2">
        <v>42162</v>
      </c>
      <c r="C795" s="2" t="str">
        <f>TEXT(Table35[[#This Row],[Date]],"YYYY")</f>
        <v>2015</v>
      </c>
      <c r="D795" s="2" t="str">
        <f>TEXT(Table35[[#This Row],[Date]],"MMMM")</f>
        <v>June</v>
      </c>
      <c r="E795" s="2" t="str">
        <f>TEXT(Table35[[#This Row],[Date]],"DDDD")</f>
        <v>Sunday</v>
      </c>
      <c r="F795" t="s">
        <v>1352</v>
      </c>
      <c r="G795">
        <v>1</v>
      </c>
      <c r="H795" s="3">
        <v>4409.37</v>
      </c>
      <c r="I795" t="s">
        <v>20</v>
      </c>
      <c r="J795" t="str">
        <f>INDEX(Product_Table[Product Name],MATCH(Table35[[#This Row],[ProductID]],Product_Table[ProductID],0))</f>
        <v>Natura UC-56</v>
      </c>
      <c r="K795" t="str">
        <f>INDEX(Product_Table[Category],MATCH(Table35[[#This Row],[ProductID]],Product_Table[ProductID],0))</f>
        <v>Urban</v>
      </c>
      <c r="L795" t="str">
        <f>INDEX(Product_Table[Segment],MATCH(Table35[[#This Row],[ProductID]],Product_Table[ProductID],0))</f>
        <v>Convenience</v>
      </c>
      <c r="M795" s="4">
        <f>INDEX(Product_Table[ManufacturerID],MATCH(Table35[[#This Row],[ProductID]],Product_Table[ProductID],0))</f>
        <v>8</v>
      </c>
      <c r="N795" s="4" t="str">
        <f>INDEX(Manufacturer_Table[Manufacturer Name],MATCH(Table35[[#This Row],[ManufacturerID]],Manufacturer_Table[ManufacturerID],0))</f>
        <v>Natura</v>
      </c>
      <c r="O795" s="4" t="str">
        <f>INDEX(Location_Table[State],MATCH(Table35[[#This Row],[Zip]],Location_Table[Zip],0))</f>
        <v>Alberta</v>
      </c>
    </row>
    <row r="796" spans="1:15" x14ac:dyDescent="0.3">
      <c r="A796">
        <v>438</v>
      </c>
      <c r="B796" s="2">
        <v>42162</v>
      </c>
      <c r="C796" s="2" t="str">
        <f>TEXT(Table35[[#This Row],[Date]],"YYYY")</f>
        <v>2015</v>
      </c>
      <c r="D796" s="2" t="str">
        <f>TEXT(Table35[[#This Row],[Date]],"MMMM")</f>
        <v>June</v>
      </c>
      <c r="E796" s="2" t="str">
        <f>TEXT(Table35[[#This Row],[Date]],"DDDD")</f>
        <v>Sunday</v>
      </c>
      <c r="F796" t="s">
        <v>1573</v>
      </c>
      <c r="G796">
        <v>1</v>
      </c>
      <c r="H796" s="3">
        <v>11969.37</v>
      </c>
      <c r="I796" t="s">
        <v>20</v>
      </c>
      <c r="J796" t="str">
        <f>INDEX(Product_Table[Product Name],MATCH(Table35[[#This Row],[ProductID]],Product_Table[ProductID],0))</f>
        <v>Maximus UM-43</v>
      </c>
      <c r="K796" t="str">
        <f>INDEX(Product_Table[Category],MATCH(Table35[[#This Row],[ProductID]],Product_Table[ProductID],0))</f>
        <v>Urban</v>
      </c>
      <c r="L796" t="str">
        <f>INDEX(Product_Table[Segment],MATCH(Table35[[#This Row],[ProductID]],Product_Table[ProductID],0))</f>
        <v>Moderation</v>
      </c>
      <c r="M796" s="4">
        <f>INDEX(Product_Table[ManufacturerID],MATCH(Table35[[#This Row],[ProductID]],Product_Table[ProductID],0))</f>
        <v>7</v>
      </c>
      <c r="N796" s="4" t="str">
        <f>INDEX(Manufacturer_Table[Manufacturer Name],MATCH(Table35[[#This Row],[ManufacturerID]],Manufacturer_Table[ManufacturerID],0))</f>
        <v>VanArsdel</v>
      </c>
      <c r="O796" s="4" t="str">
        <f>INDEX(Location_Table[State],MATCH(Table35[[#This Row],[Zip]],Location_Table[Zip],0))</f>
        <v>British Columbia</v>
      </c>
    </row>
    <row r="797" spans="1:15" x14ac:dyDescent="0.3">
      <c r="A797">
        <v>1060</v>
      </c>
      <c r="B797" s="2">
        <v>42109</v>
      </c>
      <c r="C797" s="2" t="str">
        <f>TEXT(Table35[[#This Row],[Date]],"YYYY")</f>
        <v>2015</v>
      </c>
      <c r="D797" s="2" t="str">
        <f>TEXT(Table35[[#This Row],[Date]],"MMMM")</f>
        <v>April</v>
      </c>
      <c r="E797" s="2" t="str">
        <f>TEXT(Table35[[#This Row],[Date]],"DDDD")</f>
        <v>Wednesday</v>
      </c>
      <c r="F797" t="s">
        <v>1338</v>
      </c>
      <c r="G797">
        <v>1</v>
      </c>
      <c r="H797" s="3">
        <v>1952.37</v>
      </c>
      <c r="I797" t="s">
        <v>20</v>
      </c>
      <c r="J797" t="str">
        <f>INDEX(Product_Table[Product Name],MATCH(Table35[[#This Row],[ProductID]],Product_Table[ProductID],0))</f>
        <v>Pirum RP-06</v>
      </c>
      <c r="K797" t="str">
        <f>INDEX(Product_Table[Category],MATCH(Table35[[#This Row],[ProductID]],Product_Table[ProductID],0))</f>
        <v>Rural</v>
      </c>
      <c r="L797" t="str">
        <f>INDEX(Product_Table[Segment],MATCH(Table35[[#This Row],[ProductID]],Product_Table[ProductID],0))</f>
        <v>Productivity</v>
      </c>
      <c r="M797" s="4">
        <f>INDEX(Product_Table[ManufacturerID],MATCH(Table35[[#This Row],[ProductID]],Product_Table[ProductID],0))</f>
        <v>10</v>
      </c>
      <c r="N797" s="4" t="str">
        <f>INDEX(Manufacturer_Table[Manufacturer Name],MATCH(Table35[[#This Row],[ManufacturerID]],Manufacturer_Table[ManufacturerID],0))</f>
        <v>Pirum</v>
      </c>
      <c r="O797" s="4" t="str">
        <f>INDEX(Location_Table[State],MATCH(Table35[[#This Row],[Zip]],Location_Table[Zip],0))</f>
        <v>Alberta</v>
      </c>
    </row>
    <row r="798" spans="1:15" x14ac:dyDescent="0.3">
      <c r="A798">
        <v>1009</v>
      </c>
      <c r="B798" s="2">
        <v>42123</v>
      </c>
      <c r="C798" s="2" t="str">
        <f>TEXT(Table35[[#This Row],[Date]],"YYYY")</f>
        <v>2015</v>
      </c>
      <c r="D798" s="2" t="str">
        <f>TEXT(Table35[[#This Row],[Date]],"MMMM")</f>
        <v>April</v>
      </c>
      <c r="E798" s="2" t="str">
        <f>TEXT(Table35[[#This Row],[Date]],"DDDD")</f>
        <v>Wednesday</v>
      </c>
      <c r="F798" t="s">
        <v>1401</v>
      </c>
      <c r="G798">
        <v>1</v>
      </c>
      <c r="H798" s="3">
        <v>1353.87</v>
      </c>
      <c r="I798" t="s">
        <v>20</v>
      </c>
      <c r="J798" t="str">
        <f>INDEX(Product_Table[Product Name],MATCH(Table35[[#This Row],[ProductID]],Product_Table[ProductID],0))</f>
        <v>Natura YY-10</v>
      </c>
      <c r="K798" t="str">
        <f>INDEX(Product_Table[Category],MATCH(Table35[[#This Row],[ProductID]],Product_Table[ProductID],0))</f>
        <v>Youth</v>
      </c>
      <c r="L798" t="str">
        <f>INDEX(Product_Table[Segment],MATCH(Table35[[#This Row],[ProductID]],Product_Table[ProductID],0))</f>
        <v>Youth</v>
      </c>
      <c r="M798" s="4">
        <f>INDEX(Product_Table[ManufacturerID],MATCH(Table35[[#This Row],[ProductID]],Product_Table[ProductID],0))</f>
        <v>8</v>
      </c>
      <c r="N798" s="4" t="str">
        <f>INDEX(Manufacturer_Table[Manufacturer Name],MATCH(Table35[[#This Row],[ManufacturerID]],Manufacturer_Table[ManufacturerID],0))</f>
        <v>Natura</v>
      </c>
      <c r="O798" s="4" t="str">
        <f>INDEX(Location_Table[State],MATCH(Table35[[#This Row],[Zip]],Location_Table[Zip],0))</f>
        <v>Alberta</v>
      </c>
    </row>
    <row r="799" spans="1:15" x14ac:dyDescent="0.3">
      <c r="A799">
        <v>615</v>
      </c>
      <c r="B799" s="2">
        <v>42123</v>
      </c>
      <c r="C799" s="2" t="str">
        <f>TEXT(Table35[[#This Row],[Date]],"YYYY")</f>
        <v>2015</v>
      </c>
      <c r="D799" s="2" t="str">
        <f>TEXT(Table35[[#This Row],[Date]],"MMMM")</f>
        <v>April</v>
      </c>
      <c r="E799" s="2" t="str">
        <f>TEXT(Table35[[#This Row],[Date]],"DDDD")</f>
        <v>Wednesday</v>
      </c>
      <c r="F799" t="s">
        <v>1394</v>
      </c>
      <c r="G799">
        <v>1</v>
      </c>
      <c r="H799" s="3">
        <v>8189.37</v>
      </c>
      <c r="I799" t="s">
        <v>20</v>
      </c>
      <c r="J799" t="str">
        <f>INDEX(Product_Table[Product Name],MATCH(Table35[[#This Row],[ProductID]],Product_Table[ProductID],0))</f>
        <v>Maximus UC-80</v>
      </c>
      <c r="K799" t="str">
        <f>INDEX(Product_Table[Category],MATCH(Table35[[#This Row],[ProductID]],Product_Table[ProductID],0))</f>
        <v>Urban</v>
      </c>
      <c r="L799" t="str">
        <f>INDEX(Product_Table[Segment],MATCH(Table35[[#This Row],[ProductID]],Product_Table[ProductID],0))</f>
        <v>Convenience</v>
      </c>
      <c r="M799" s="4">
        <f>INDEX(Product_Table[ManufacturerID],MATCH(Table35[[#This Row],[ProductID]],Product_Table[ProductID],0))</f>
        <v>7</v>
      </c>
      <c r="N799" s="4" t="str">
        <f>INDEX(Manufacturer_Table[Manufacturer Name],MATCH(Table35[[#This Row],[ManufacturerID]],Manufacturer_Table[ManufacturerID],0))</f>
        <v>VanArsdel</v>
      </c>
      <c r="O799" s="4" t="str">
        <f>INDEX(Location_Table[State],MATCH(Table35[[#This Row],[Zip]],Location_Table[Zip],0))</f>
        <v>Alberta</v>
      </c>
    </row>
    <row r="800" spans="1:15" x14ac:dyDescent="0.3">
      <c r="A800">
        <v>1180</v>
      </c>
      <c r="B800" s="2">
        <v>42123</v>
      </c>
      <c r="C800" s="2" t="str">
        <f>TEXT(Table35[[#This Row],[Date]],"YYYY")</f>
        <v>2015</v>
      </c>
      <c r="D800" s="2" t="str">
        <f>TEXT(Table35[[#This Row],[Date]],"MMMM")</f>
        <v>April</v>
      </c>
      <c r="E800" s="2" t="str">
        <f>TEXT(Table35[[#This Row],[Date]],"DDDD")</f>
        <v>Wednesday</v>
      </c>
      <c r="F800" t="s">
        <v>1330</v>
      </c>
      <c r="G800">
        <v>1</v>
      </c>
      <c r="H800" s="3">
        <v>6173.37</v>
      </c>
      <c r="I800" t="s">
        <v>20</v>
      </c>
      <c r="J800" t="str">
        <f>INDEX(Product_Table[Product Name],MATCH(Table35[[#This Row],[ProductID]],Product_Table[ProductID],0))</f>
        <v>Pirum UE-16</v>
      </c>
      <c r="K800" t="str">
        <f>INDEX(Product_Table[Category],MATCH(Table35[[#This Row],[ProductID]],Product_Table[ProductID],0))</f>
        <v>Urban</v>
      </c>
      <c r="L800" t="str">
        <f>INDEX(Product_Table[Segment],MATCH(Table35[[#This Row],[ProductID]],Product_Table[ProductID],0))</f>
        <v>Extreme</v>
      </c>
      <c r="M800" s="4">
        <f>INDEX(Product_Table[ManufacturerID],MATCH(Table35[[#This Row],[ProductID]],Product_Table[ProductID],0))</f>
        <v>10</v>
      </c>
      <c r="N800" s="4" t="str">
        <f>INDEX(Manufacturer_Table[Manufacturer Name],MATCH(Table35[[#This Row],[ManufacturerID]],Manufacturer_Table[ManufacturerID],0))</f>
        <v>Pirum</v>
      </c>
      <c r="O800" s="4" t="str">
        <f>INDEX(Location_Table[State],MATCH(Table35[[#This Row],[Zip]],Location_Table[Zip],0))</f>
        <v>Alberta</v>
      </c>
    </row>
    <row r="801" spans="1:15" x14ac:dyDescent="0.3">
      <c r="A801">
        <v>2237</v>
      </c>
      <c r="B801" s="2">
        <v>42092</v>
      </c>
      <c r="C801" s="2" t="str">
        <f>TEXT(Table35[[#This Row],[Date]],"YYYY")</f>
        <v>2015</v>
      </c>
      <c r="D801" s="2" t="str">
        <f>TEXT(Table35[[#This Row],[Date]],"MMMM")</f>
        <v>March</v>
      </c>
      <c r="E801" s="2" t="str">
        <f>TEXT(Table35[[#This Row],[Date]],"DDDD")</f>
        <v>Sunday</v>
      </c>
      <c r="F801" t="s">
        <v>1400</v>
      </c>
      <c r="G801">
        <v>1</v>
      </c>
      <c r="H801" s="3">
        <v>2330.37</v>
      </c>
      <c r="I801" t="s">
        <v>20</v>
      </c>
      <c r="J801" t="str">
        <f>INDEX(Product_Table[Product Name],MATCH(Table35[[#This Row],[ProductID]],Product_Table[ProductID],0))</f>
        <v>Aliqui RP-34</v>
      </c>
      <c r="K801" t="str">
        <f>INDEX(Product_Table[Category],MATCH(Table35[[#This Row],[ProductID]],Product_Table[ProductID],0))</f>
        <v>Rural</v>
      </c>
      <c r="L801" t="str">
        <f>INDEX(Product_Table[Segment],MATCH(Table35[[#This Row],[ProductID]],Product_Table[ProductID],0))</f>
        <v>Productivity</v>
      </c>
      <c r="M801" s="4">
        <f>INDEX(Product_Table[ManufacturerID],MATCH(Table35[[#This Row],[ProductID]],Product_Table[ProductID],0))</f>
        <v>2</v>
      </c>
      <c r="N801" s="4" t="str">
        <f>INDEX(Manufacturer_Table[Manufacturer Name],MATCH(Table35[[#This Row],[ManufacturerID]],Manufacturer_Table[ManufacturerID],0))</f>
        <v>Aliqui</v>
      </c>
      <c r="O801" s="4" t="str">
        <f>INDEX(Location_Table[State],MATCH(Table35[[#This Row],[Zip]],Location_Table[Zip],0))</f>
        <v>Alberta</v>
      </c>
    </row>
    <row r="802" spans="1:15" x14ac:dyDescent="0.3">
      <c r="A802">
        <v>2055</v>
      </c>
      <c r="B802" s="2">
        <v>42183</v>
      </c>
      <c r="C802" s="2" t="str">
        <f>TEXT(Table35[[#This Row],[Date]],"YYYY")</f>
        <v>2015</v>
      </c>
      <c r="D802" s="2" t="str">
        <f>TEXT(Table35[[#This Row],[Date]],"MMMM")</f>
        <v>June</v>
      </c>
      <c r="E802" s="2" t="str">
        <f>TEXT(Table35[[#This Row],[Date]],"DDDD")</f>
        <v>Sunday</v>
      </c>
      <c r="F802" t="s">
        <v>1563</v>
      </c>
      <c r="G802">
        <v>1</v>
      </c>
      <c r="H802" s="3">
        <v>7874.37</v>
      </c>
      <c r="I802" t="s">
        <v>20</v>
      </c>
      <c r="J802" t="str">
        <f>INDEX(Product_Table[Product Name],MATCH(Table35[[#This Row],[ProductID]],Product_Table[ProductID],0))</f>
        <v>Currus UE-15</v>
      </c>
      <c r="K802" t="str">
        <f>INDEX(Product_Table[Category],MATCH(Table35[[#This Row],[ProductID]],Product_Table[ProductID],0))</f>
        <v>Urban</v>
      </c>
      <c r="L802" t="str">
        <f>INDEX(Product_Table[Segment],MATCH(Table35[[#This Row],[ProductID]],Product_Table[ProductID],0))</f>
        <v>Extreme</v>
      </c>
      <c r="M802" s="4">
        <f>INDEX(Product_Table[ManufacturerID],MATCH(Table35[[#This Row],[ProductID]],Product_Table[ProductID],0))</f>
        <v>4</v>
      </c>
      <c r="N802" s="4" t="str">
        <f>INDEX(Manufacturer_Table[Manufacturer Name],MATCH(Table35[[#This Row],[ManufacturerID]],Manufacturer_Table[ManufacturerID],0))</f>
        <v>Currus</v>
      </c>
      <c r="O802" s="4" t="str">
        <f>INDEX(Location_Table[State],MATCH(Table35[[#This Row],[Zip]],Location_Table[Zip],0))</f>
        <v>British Columbia</v>
      </c>
    </row>
    <row r="803" spans="1:15" x14ac:dyDescent="0.3">
      <c r="A803">
        <v>506</v>
      </c>
      <c r="B803" s="2">
        <v>42184</v>
      </c>
      <c r="C803" s="2" t="str">
        <f>TEXT(Table35[[#This Row],[Date]],"YYYY")</f>
        <v>2015</v>
      </c>
      <c r="D803" s="2" t="str">
        <f>TEXT(Table35[[#This Row],[Date]],"MMMM")</f>
        <v>June</v>
      </c>
      <c r="E803" s="2" t="str">
        <f>TEXT(Table35[[#This Row],[Date]],"DDDD")</f>
        <v>Monday</v>
      </c>
      <c r="F803" t="s">
        <v>1206</v>
      </c>
      <c r="G803">
        <v>1</v>
      </c>
      <c r="H803" s="3">
        <v>15560.37</v>
      </c>
      <c r="I803" t="s">
        <v>20</v>
      </c>
      <c r="J803" t="str">
        <f>INDEX(Product_Table[Product Name],MATCH(Table35[[#This Row],[ProductID]],Product_Table[ProductID],0))</f>
        <v>Maximus UM-11</v>
      </c>
      <c r="K803" t="str">
        <f>INDEX(Product_Table[Category],MATCH(Table35[[#This Row],[ProductID]],Product_Table[ProductID],0))</f>
        <v>Urban</v>
      </c>
      <c r="L803" t="str">
        <f>INDEX(Product_Table[Segment],MATCH(Table35[[#This Row],[ProductID]],Product_Table[ProductID],0))</f>
        <v>Moderation</v>
      </c>
      <c r="M803" s="4">
        <f>INDEX(Product_Table[ManufacturerID],MATCH(Table35[[#This Row],[ProductID]],Product_Table[ProductID],0))</f>
        <v>7</v>
      </c>
      <c r="N803" s="4" t="str">
        <f>INDEX(Manufacturer_Table[Manufacturer Name],MATCH(Table35[[#This Row],[ManufacturerID]],Manufacturer_Table[ManufacturerID],0))</f>
        <v>VanArsdel</v>
      </c>
      <c r="O803" s="4" t="str">
        <f>INDEX(Location_Table[State],MATCH(Table35[[#This Row],[Zip]],Location_Table[Zip],0))</f>
        <v>Manitoba</v>
      </c>
    </row>
    <row r="804" spans="1:15" x14ac:dyDescent="0.3">
      <c r="A804">
        <v>993</v>
      </c>
      <c r="B804" s="2">
        <v>42184</v>
      </c>
      <c r="C804" s="2" t="str">
        <f>TEXT(Table35[[#This Row],[Date]],"YYYY")</f>
        <v>2015</v>
      </c>
      <c r="D804" s="2" t="str">
        <f>TEXT(Table35[[#This Row],[Date]],"MMMM")</f>
        <v>June</v>
      </c>
      <c r="E804" s="2" t="str">
        <f>TEXT(Table35[[#This Row],[Date]],"DDDD")</f>
        <v>Monday</v>
      </c>
      <c r="F804" t="s">
        <v>1401</v>
      </c>
      <c r="G804">
        <v>1</v>
      </c>
      <c r="H804" s="3">
        <v>4598.37</v>
      </c>
      <c r="I804" t="s">
        <v>20</v>
      </c>
      <c r="J804" t="str">
        <f>INDEX(Product_Table[Product Name],MATCH(Table35[[#This Row],[ProductID]],Product_Table[ProductID],0))</f>
        <v>Natura UC-56</v>
      </c>
      <c r="K804" t="str">
        <f>INDEX(Product_Table[Category],MATCH(Table35[[#This Row],[ProductID]],Product_Table[ProductID],0))</f>
        <v>Urban</v>
      </c>
      <c r="L804" t="str">
        <f>INDEX(Product_Table[Segment],MATCH(Table35[[#This Row],[ProductID]],Product_Table[ProductID],0))</f>
        <v>Convenience</v>
      </c>
      <c r="M804" s="4">
        <f>INDEX(Product_Table[ManufacturerID],MATCH(Table35[[#This Row],[ProductID]],Product_Table[ProductID],0))</f>
        <v>8</v>
      </c>
      <c r="N804" s="4" t="str">
        <f>INDEX(Manufacturer_Table[Manufacturer Name],MATCH(Table35[[#This Row],[ManufacturerID]],Manufacturer_Table[ManufacturerID],0))</f>
        <v>Natura</v>
      </c>
      <c r="O804" s="4" t="str">
        <f>INDEX(Location_Table[State],MATCH(Table35[[#This Row],[Zip]],Location_Table[Zip],0))</f>
        <v>Alberta</v>
      </c>
    </row>
    <row r="805" spans="1:15" x14ac:dyDescent="0.3">
      <c r="A805">
        <v>674</v>
      </c>
      <c r="B805" s="2">
        <v>42184</v>
      </c>
      <c r="C805" s="2" t="str">
        <f>TEXT(Table35[[#This Row],[Date]],"YYYY")</f>
        <v>2015</v>
      </c>
      <c r="D805" s="2" t="str">
        <f>TEXT(Table35[[#This Row],[Date]],"MMMM")</f>
        <v>June</v>
      </c>
      <c r="E805" s="2" t="str">
        <f>TEXT(Table35[[#This Row],[Date]],"DDDD")</f>
        <v>Monday</v>
      </c>
      <c r="F805" t="s">
        <v>1401</v>
      </c>
      <c r="G805">
        <v>1</v>
      </c>
      <c r="H805" s="3">
        <v>8189.37</v>
      </c>
      <c r="I805" t="s">
        <v>20</v>
      </c>
      <c r="J805" t="str">
        <f>INDEX(Product_Table[Product Name],MATCH(Table35[[#This Row],[ProductID]],Product_Table[ProductID],0))</f>
        <v>Maximus UC-39</v>
      </c>
      <c r="K805" t="str">
        <f>INDEX(Product_Table[Category],MATCH(Table35[[#This Row],[ProductID]],Product_Table[ProductID],0))</f>
        <v>Urban</v>
      </c>
      <c r="L805" t="str">
        <f>INDEX(Product_Table[Segment],MATCH(Table35[[#This Row],[ProductID]],Product_Table[ProductID],0))</f>
        <v>Convenience</v>
      </c>
      <c r="M805" s="4">
        <f>INDEX(Product_Table[ManufacturerID],MATCH(Table35[[#This Row],[ProductID]],Product_Table[ProductID],0))</f>
        <v>7</v>
      </c>
      <c r="N805" s="4" t="str">
        <f>INDEX(Manufacturer_Table[Manufacturer Name],MATCH(Table35[[#This Row],[ManufacturerID]],Manufacturer_Table[ManufacturerID],0))</f>
        <v>VanArsdel</v>
      </c>
      <c r="O805" s="4" t="str">
        <f>INDEX(Location_Table[State],MATCH(Table35[[#This Row],[Zip]],Location_Table[Zip],0))</f>
        <v>Alberta</v>
      </c>
    </row>
    <row r="806" spans="1:15" x14ac:dyDescent="0.3">
      <c r="A806">
        <v>2368</v>
      </c>
      <c r="B806" s="2">
        <v>42184</v>
      </c>
      <c r="C806" s="2" t="str">
        <f>TEXT(Table35[[#This Row],[Date]],"YYYY")</f>
        <v>2015</v>
      </c>
      <c r="D806" s="2" t="str">
        <f>TEXT(Table35[[#This Row],[Date]],"MMMM")</f>
        <v>June</v>
      </c>
      <c r="E806" s="2" t="str">
        <f>TEXT(Table35[[#This Row],[Date]],"DDDD")</f>
        <v>Monday</v>
      </c>
      <c r="F806" t="s">
        <v>1412</v>
      </c>
      <c r="G806">
        <v>1</v>
      </c>
      <c r="H806" s="3">
        <v>9191.7000000000007</v>
      </c>
      <c r="I806" t="s">
        <v>20</v>
      </c>
      <c r="J806" t="str">
        <f>INDEX(Product_Table[Product Name],MATCH(Table35[[#This Row],[ProductID]],Product_Table[ProductID],0))</f>
        <v>Aliqui UC-16</v>
      </c>
      <c r="K806" t="str">
        <f>INDEX(Product_Table[Category],MATCH(Table35[[#This Row],[ProductID]],Product_Table[ProductID],0))</f>
        <v>Urban</v>
      </c>
      <c r="L806" t="str">
        <f>INDEX(Product_Table[Segment],MATCH(Table35[[#This Row],[ProductID]],Product_Table[ProductID],0))</f>
        <v>Convenience</v>
      </c>
      <c r="M806" s="4">
        <f>INDEX(Product_Table[ManufacturerID],MATCH(Table35[[#This Row],[ProductID]],Product_Table[ProductID],0))</f>
        <v>2</v>
      </c>
      <c r="N806" s="4" t="str">
        <f>INDEX(Manufacturer_Table[Manufacturer Name],MATCH(Table35[[#This Row],[ManufacturerID]],Manufacturer_Table[ManufacturerID],0))</f>
        <v>Aliqui</v>
      </c>
      <c r="O806" s="4" t="str">
        <f>INDEX(Location_Table[State],MATCH(Table35[[#This Row],[Zip]],Location_Table[Zip],0))</f>
        <v>Alberta</v>
      </c>
    </row>
    <row r="807" spans="1:15" x14ac:dyDescent="0.3">
      <c r="A807">
        <v>993</v>
      </c>
      <c r="B807" s="2">
        <v>42184</v>
      </c>
      <c r="C807" s="2" t="str">
        <f>TEXT(Table35[[#This Row],[Date]],"YYYY")</f>
        <v>2015</v>
      </c>
      <c r="D807" s="2" t="str">
        <f>TEXT(Table35[[#This Row],[Date]],"MMMM")</f>
        <v>June</v>
      </c>
      <c r="E807" s="2" t="str">
        <f>TEXT(Table35[[#This Row],[Date]],"DDDD")</f>
        <v>Monday</v>
      </c>
      <c r="F807" t="s">
        <v>1400</v>
      </c>
      <c r="G807">
        <v>1</v>
      </c>
      <c r="H807" s="3">
        <v>4094.37</v>
      </c>
      <c r="I807" t="s">
        <v>20</v>
      </c>
      <c r="J807" t="str">
        <f>INDEX(Product_Table[Product Name],MATCH(Table35[[#This Row],[ProductID]],Product_Table[ProductID],0))</f>
        <v>Natura UC-56</v>
      </c>
      <c r="K807" t="str">
        <f>INDEX(Product_Table[Category],MATCH(Table35[[#This Row],[ProductID]],Product_Table[ProductID],0))</f>
        <v>Urban</v>
      </c>
      <c r="L807" t="str">
        <f>INDEX(Product_Table[Segment],MATCH(Table35[[#This Row],[ProductID]],Product_Table[ProductID],0))</f>
        <v>Convenience</v>
      </c>
      <c r="M807" s="4">
        <f>INDEX(Product_Table[ManufacturerID],MATCH(Table35[[#This Row],[ProductID]],Product_Table[ProductID],0))</f>
        <v>8</v>
      </c>
      <c r="N807" s="4" t="str">
        <f>INDEX(Manufacturer_Table[Manufacturer Name],MATCH(Table35[[#This Row],[ManufacturerID]],Manufacturer_Table[ManufacturerID],0))</f>
        <v>Natura</v>
      </c>
      <c r="O807" s="4" t="str">
        <f>INDEX(Location_Table[State],MATCH(Table35[[#This Row],[Zip]],Location_Table[Zip],0))</f>
        <v>Alberta</v>
      </c>
    </row>
    <row r="808" spans="1:15" x14ac:dyDescent="0.3">
      <c r="A808">
        <v>1085</v>
      </c>
      <c r="B808" s="2">
        <v>42184</v>
      </c>
      <c r="C808" s="2" t="str">
        <f>TEXT(Table35[[#This Row],[Date]],"YYYY")</f>
        <v>2015</v>
      </c>
      <c r="D808" s="2" t="str">
        <f>TEXT(Table35[[#This Row],[Date]],"MMMM")</f>
        <v>June</v>
      </c>
      <c r="E808" s="2" t="str">
        <f>TEXT(Table35[[#This Row],[Date]],"DDDD")</f>
        <v>Monday</v>
      </c>
      <c r="F808" t="s">
        <v>1558</v>
      </c>
      <c r="G808">
        <v>1</v>
      </c>
      <c r="H808" s="3">
        <v>1101.8699999999999</v>
      </c>
      <c r="I808" t="s">
        <v>20</v>
      </c>
      <c r="J808" t="str">
        <f>INDEX(Product_Table[Product Name],MATCH(Table35[[#This Row],[ProductID]],Product_Table[ProductID],0))</f>
        <v>Pirum RP-31</v>
      </c>
      <c r="K808" t="str">
        <f>INDEX(Product_Table[Category],MATCH(Table35[[#This Row],[ProductID]],Product_Table[ProductID],0))</f>
        <v>Rural</v>
      </c>
      <c r="L808" t="str">
        <f>INDEX(Product_Table[Segment],MATCH(Table35[[#This Row],[ProductID]],Product_Table[ProductID],0))</f>
        <v>Productivity</v>
      </c>
      <c r="M808" s="4">
        <f>INDEX(Product_Table[ManufacturerID],MATCH(Table35[[#This Row],[ProductID]],Product_Table[ProductID],0))</f>
        <v>10</v>
      </c>
      <c r="N808" s="4" t="str">
        <f>INDEX(Manufacturer_Table[Manufacturer Name],MATCH(Table35[[#This Row],[ManufacturerID]],Manufacturer_Table[ManufacturerID],0))</f>
        <v>Pirum</v>
      </c>
      <c r="O808" s="4" t="str">
        <f>INDEX(Location_Table[State],MATCH(Table35[[#This Row],[Zip]],Location_Table[Zip],0))</f>
        <v>British Columbia</v>
      </c>
    </row>
    <row r="809" spans="1:15" x14ac:dyDescent="0.3">
      <c r="A809">
        <v>457</v>
      </c>
      <c r="B809" s="2">
        <v>42184</v>
      </c>
      <c r="C809" s="2" t="str">
        <f>TEXT(Table35[[#This Row],[Date]],"YYYY")</f>
        <v>2015</v>
      </c>
      <c r="D809" s="2" t="str">
        <f>TEXT(Table35[[#This Row],[Date]],"MMMM")</f>
        <v>June</v>
      </c>
      <c r="E809" s="2" t="str">
        <f>TEXT(Table35[[#This Row],[Date]],"DDDD")</f>
        <v>Monday</v>
      </c>
      <c r="F809" t="s">
        <v>1401</v>
      </c>
      <c r="G809">
        <v>1</v>
      </c>
      <c r="H809" s="3">
        <v>11969.37</v>
      </c>
      <c r="I809" t="s">
        <v>20</v>
      </c>
      <c r="J809" t="str">
        <f>INDEX(Product_Table[Product Name],MATCH(Table35[[#This Row],[ProductID]],Product_Table[ProductID],0))</f>
        <v>Maximus UM-62</v>
      </c>
      <c r="K809" t="str">
        <f>INDEX(Product_Table[Category],MATCH(Table35[[#This Row],[ProductID]],Product_Table[ProductID],0))</f>
        <v>Urban</v>
      </c>
      <c r="L809" t="str">
        <f>INDEX(Product_Table[Segment],MATCH(Table35[[#This Row],[ProductID]],Product_Table[ProductID],0))</f>
        <v>Moderation</v>
      </c>
      <c r="M809" s="4">
        <f>INDEX(Product_Table[ManufacturerID],MATCH(Table35[[#This Row],[ProductID]],Product_Table[ProductID],0))</f>
        <v>7</v>
      </c>
      <c r="N809" s="4" t="str">
        <f>INDEX(Manufacturer_Table[Manufacturer Name],MATCH(Table35[[#This Row],[ManufacturerID]],Manufacturer_Table[ManufacturerID],0))</f>
        <v>VanArsdel</v>
      </c>
      <c r="O809" s="4" t="str">
        <f>INDEX(Location_Table[State],MATCH(Table35[[#This Row],[Zip]],Location_Table[Zip],0))</f>
        <v>Alberta</v>
      </c>
    </row>
    <row r="810" spans="1:15" x14ac:dyDescent="0.3">
      <c r="A810">
        <v>826</v>
      </c>
      <c r="B810" s="2">
        <v>42184</v>
      </c>
      <c r="C810" s="2" t="str">
        <f>TEXT(Table35[[#This Row],[Date]],"YYYY")</f>
        <v>2015</v>
      </c>
      <c r="D810" s="2" t="str">
        <f>TEXT(Table35[[#This Row],[Date]],"MMMM")</f>
        <v>June</v>
      </c>
      <c r="E810" s="2" t="str">
        <f>TEXT(Table35[[#This Row],[Date]],"DDDD")</f>
        <v>Monday</v>
      </c>
      <c r="F810" t="s">
        <v>1401</v>
      </c>
      <c r="G810">
        <v>1</v>
      </c>
      <c r="H810" s="3">
        <v>14426.37</v>
      </c>
      <c r="I810" t="s">
        <v>20</v>
      </c>
      <c r="J810" t="str">
        <f>INDEX(Product_Table[Product Name],MATCH(Table35[[#This Row],[ProductID]],Product_Table[ProductID],0))</f>
        <v>Natura UM-10</v>
      </c>
      <c r="K810" t="str">
        <f>INDEX(Product_Table[Category],MATCH(Table35[[#This Row],[ProductID]],Product_Table[ProductID],0))</f>
        <v>Urban</v>
      </c>
      <c r="L810" t="str">
        <f>INDEX(Product_Table[Segment],MATCH(Table35[[#This Row],[ProductID]],Product_Table[ProductID],0))</f>
        <v>Moderation</v>
      </c>
      <c r="M810" s="4">
        <f>INDEX(Product_Table[ManufacturerID],MATCH(Table35[[#This Row],[ProductID]],Product_Table[ProductID],0))</f>
        <v>8</v>
      </c>
      <c r="N810" s="4" t="str">
        <f>INDEX(Manufacturer_Table[Manufacturer Name],MATCH(Table35[[#This Row],[ManufacturerID]],Manufacturer_Table[ManufacturerID],0))</f>
        <v>Natura</v>
      </c>
      <c r="O810" s="4" t="str">
        <f>INDEX(Location_Table[State],MATCH(Table35[[#This Row],[Zip]],Location_Table[Zip],0))</f>
        <v>Alberta</v>
      </c>
    </row>
    <row r="811" spans="1:15" x14ac:dyDescent="0.3">
      <c r="A811">
        <v>348</v>
      </c>
      <c r="B811" s="2">
        <v>42184</v>
      </c>
      <c r="C811" s="2" t="str">
        <f>TEXT(Table35[[#This Row],[Date]],"YYYY")</f>
        <v>2015</v>
      </c>
      <c r="D811" s="2" t="str">
        <f>TEXT(Table35[[#This Row],[Date]],"MMMM")</f>
        <v>June</v>
      </c>
      <c r="E811" s="2" t="str">
        <f>TEXT(Table35[[#This Row],[Date]],"DDDD")</f>
        <v>Monday</v>
      </c>
      <c r="F811" t="s">
        <v>1561</v>
      </c>
      <c r="G811">
        <v>1</v>
      </c>
      <c r="H811" s="3">
        <v>7556.85</v>
      </c>
      <c r="I811" t="s">
        <v>20</v>
      </c>
      <c r="J811" t="str">
        <f>INDEX(Product_Table[Product Name],MATCH(Table35[[#This Row],[ProductID]],Product_Table[ProductID],0))</f>
        <v>Fama UE-69</v>
      </c>
      <c r="K811" t="str">
        <f>INDEX(Product_Table[Category],MATCH(Table35[[#This Row],[ProductID]],Product_Table[ProductID],0))</f>
        <v>Urban</v>
      </c>
      <c r="L811" t="str">
        <f>INDEX(Product_Table[Segment],MATCH(Table35[[#This Row],[ProductID]],Product_Table[ProductID],0))</f>
        <v>Extreme</v>
      </c>
      <c r="M811" s="4">
        <f>INDEX(Product_Table[ManufacturerID],MATCH(Table35[[#This Row],[ProductID]],Product_Table[ProductID],0))</f>
        <v>5</v>
      </c>
      <c r="N811" s="4" t="str">
        <f>INDEX(Manufacturer_Table[Manufacturer Name],MATCH(Table35[[#This Row],[ManufacturerID]],Manufacturer_Table[ManufacturerID],0))</f>
        <v>Fama</v>
      </c>
      <c r="O811" s="4" t="str">
        <f>INDEX(Location_Table[State],MATCH(Table35[[#This Row],[Zip]],Location_Table[Zip],0))</f>
        <v>British Columbia</v>
      </c>
    </row>
    <row r="812" spans="1:15" x14ac:dyDescent="0.3">
      <c r="A812">
        <v>1086</v>
      </c>
      <c r="B812" s="2">
        <v>42184</v>
      </c>
      <c r="C812" s="2" t="str">
        <f>TEXT(Table35[[#This Row],[Date]],"YYYY")</f>
        <v>2015</v>
      </c>
      <c r="D812" s="2" t="str">
        <f>TEXT(Table35[[#This Row],[Date]],"MMMM")</f>
        <v>June</v>
      </c>
      <c r="E812" s="2" t="str">
        <f>TEXT(Table35[[#This Row],[Date]],"DDDD")</f>
        <v>Monday</v>
      </c>
      <c r="F812" t="s">
        <v>1558</v>
      </c>
      <c r="G812">
        <v>1</v>
      </c>
      <c r="H812" s="3">
        <v>1101.8699999999999</v>
      </c>
      <c r="I812" t="s">
        <v>20</v>
      </c>
      <c r="J812" t="str">
        <f>INDEX(Product_Table[Product Name],MATCH(Table35[[#This Row],[ProductID]],Product_Table[ProductID],0))</f>
        <v>Pirum RP-32</v>
      </c>
      <c r="K812" t="str">
        <f>INDEX(Product_Table[Category],MATCH(Table35[[#This Row],[ProductID]],Product_Table[ProductID],0))</f>
        <v>Rural</v>
      </c>
      <c r="L812" t="str">
        <f>INDEX(Product_Table[Segment],MATCH(Table35[[#This Row],[ProductID]],Product_Table[ProductID],0))</f>
        <v>Productivity</v>
      </c>
      <c r="M812" s="4">
        <f>INDEX(Product_Table[ManufacturerID],MATCH(Table35[[#This Row],[ProductID]],Product_Table[ProductID],0))</f>
        <v>10</v>
      </c>
      <c r="N812" s="4" t="str">
        <f>INDEX(Manufacturer_Table[Manufacturer Name],MATCH(Table35[[#This Row],[ManufacturerID]],Manufacturer_Table[ManufacturerID],0))</f>
        <v>Pirum</v>
      </c>
      <c r="O812" s="4" t="str">
        <f>INDEX(Location_Table[State],MATCH(Table35[[#This Row],[Zip]],Location_Table[Zip],0))</f>
        <v>British Columbia</v>
      </c>
    </row>
    <row r="813" spans="1:15" x14ac:dyDescent="0.3">
      <c r="A813">
        <v>2090</v>
      </c>
      <c r="B813" s="2">
        <v>42185</v>
      </c>
      <c r="C813" s="2" t="str">
        <f>TEXT(Table35[[#This Row],[Date]],"YYYY")</f>
        <v>2015</v>
      </c>
      <c r="D813" s="2" t="str">
        <f>TEXT(Table35[[#This Row],[Date]],"MMMM")</f>
        <v>June</v>
      </c>
      <c r="E813" s="2" t="str">
        <f>TEXT(Table35[[#This Row],[Date]],"DDDD")</f>
        <v>Tuesday</v>
      </c>
      <c r="F813" t="s">
        <v>1570</v>
      </c>
      <c r="G813">
        <v>1</v>
      </c>
      <c r="H813" s="3">
        <v>4598.37</v>
      </c>
      <c r="I813" t="s">
        <v>20</v>
      </c>
      <c r="J813" t="str">
        <f>INDEX(Product_Table[Product Name],MATCH(Table35[[#This Row],[ProductID]],Product_Table[ProductID],0))</f>
        <v>Currus UC-25</v>
      </c>
      <c r="K813" t="str">
        <f>INDEX(Product_Table[Category],MATCH(Table35[[#This Row],[ProductID]],Product_Table[ProductID],0))</f>
        <v>Urban</v>
      </c>
      <c r="L813" t="str">
        <f>INDEX(Product_Table[Segment],MATCH(Table35[[#This Row],[ProductID]],Product_Table[ProductID],0))</f>
        <v>Convenience</v>
      </c>
      <c r="M813" s="4">
        <f>INDEX(Product_Table[ManufacturerID],MATCH(Table35[[#This Row],[ProductID]],Product_Table[ProductID],0))</f>
        <v>4</v>
      </c>
      <c r="N813" s="4" t="str">
        <f>INDEX(Manufacturer_Table[Manufacturer Name],MATCH(Table35[[#This Row],[ManufacturerID]],Manufacturer_Table[ManufacturerID],0))</f>
        <v>Currus</v>
      </c>
      <c r="O813" s="4" t="str">
        <f>INDEX(Location_Table[State],MATCH(Table35[[#This Row],[Zip]],Location_Table[Zip],0))</f>
        <v>British Columbia</v>
      </c>
    </row>
    <row r="814" spans="1:15" x14ac:dyDescent="0.3">
      <c r="A814">
        <v>3</v>
      </c>
      <c r="B814" s="2">
        <v>42185</v>
      </c>
      <c r="C814" s="2" t="str">
        <f>TEXT(Table35[[#This Row],[Date]],"YYYY")</f>
        <v>2015</v>
      </c>
      <c r="D814" s="2" t="str">
        <f>TEXT(Table35[[#This Row],[Date]],"MMMM")</f>
        <v>June</v>
      </c>
      <c r="E814" s="2" t="str">
        <f>TEXT(Table35[[#This Row],[Date]],"DDDD")</f>
        <v>Tuesday</v>
      </c>
      <c r="F814" t="s">
        <v>1553</v>
      </c>
      <c r="G814">
        <v>1</v>
      </c>
      <c r="H814" s="3">
        <v>10552.5</v>
      </c>
      <c r="I814" t="s">
        <v>20</v>
      </c>
      <c r="J814" t="str">
        <f>INDEX(Product_Table[Product Name],MATCH(Table35[[#This Row],[ProductID]],Product_Table[ProductID],0))</f>
        <v>Abbas MA-03</v>
      </c>
      <c r="K814" t="str">
        <f>INDEX(Product_Table[Category],MATCH(Table35[[#This Row],[ProductID]],Product_Table[ProductID],0))</f>
        <v>Mix</v>
      </c>
      <c r="L814" t="str">
        <f>INDEX(Product_Table[Segment],MATCH(Table35[[#This Row],[ProductID]],Product_Table[ProductID],0))</f>
        <v>All Season</v>
      </c>
      <c r="M814" s="4">
        <f>INDEX(Product_Table[ManufacturerID],MATCH(Table35[[#This Row],[ProductID]],Product_Table[ProductID],0))</f>
        <v>1</v>
      </c>
      <c r="N814" s="4" t="str">
        <f>INDEX(Manufacturer_Table[Manufacturer Name],MATCH(Table35[[#This Row],[ManufacturerID]],Manufacturer_Table[ManufacturerID],0))</f>
        <v>Abbas</v>
      </c>
      <c r="O814" s="4" t="str">
        <f>INDEX(Location_Table[State],MATCH(Table35[[#This Row],[Zip]],Location_Table[Zip],0))</f>
        <v>British Columbia</v>
      </c>
    </row>
    <row r="815" spans="1:15" x14ac:dyDescent="0.3">
      <c r="A815">
        <v>690</v>
      </c>
      <c r="B815" s="2">
        <v>42185</v>
      </c>
      <c r="C815" s="2" t="str">
        <f>TEXT(Table35[[#This Row],[Date]],"YYYY")</f>
        <v>2015</v>
      </c>
      <c r="D815" s="2" t="str">
        <f>TEXT(Table35[[#This Row],[Date]],"MMMM")</f>
        <v>June</v>
      </c>
      <c r="E815" s="2" t="str">
        <f>TEXT(Table35[[#This Row],[Date]],"DDDD")</f>
        <v>Tuesday</v>
      </c>
      <c r="F815" t="s">
        <v>1570</v>
      </c>
      <c r="G815">
        <v>1</v>
      </c>
      <c r="H815" s="3">
        <v>4409.37</v>
      </c>
      <c r="I815" t="s">
        <v>20</v>
      </c>
      <c r="J815" t="str">
        <f>INDEX(Product_Table[Product Name],MATCH(Table35[[#This Row],[ProductID]],Product_Table[ProductID],0))</f>
        <v>Maximus UC-55</v>
      </c>
      <c r="K815" t="str">
        <f>INDEX(Product_Table[Category],MATCH(Table35[[#This Row],[ProductID]],Product_Table[ProductID],0))</f>
        <v>Urban</v>
      </c>
      <c r="L815" t="str">
        <f>INDEX(Product_Table[Segment],MATCH(Table35[[#This Row],[ProductID]],Product_Table[ProductID],0))</f>
        <v>Convenience</v>
      </c>
      <c r="M815" s="4">
        <f>INDEX(Product_Table[ManufacturerID],MATCH(Table35[[#This Row],[ProductID]],Product_Table[ProductID],0))</f>
        <v>7</v>
      </c>
      <c r="N815" s="4" t="str">
        <f>INDEX(Manufacturer_Table[Manufacturer Name],MATCH(Table35[[#This Row],[ManufacturerID]],Manufacturer_Table[ManufacturerID],0))</f>
        <v>VanArsdel</v>
      </c>
      <c r="O815" s="4" t="str">
        <f>INDEX(Location_Table[State],MATCH(Table35[[#This Row],[Zip]],Location_Table[Zip],0))</f>
        <v>British Columbia</v>
      </c>
    </row>
    <row r="816" spans="1:15" x14ac:dyDescent="0.3">
      <c r="A816">
        <v>808</v>
      </c>
      <c r="B816" s="2">
        <v>42185</v>
      </c>
      <c r="C816" s="2" t="str">
        <f>TEXT(Table35[[#This Row],[Date]],"YYYY")</f>
        <v>2015</v>
      </c>
      <c r="D816" s="2" t="str">
        <f>TEXT(Table35[[#This Row],[Date]],"MMMM")</f>
        <v>June</v>
      </c>
      <c r="E816" s="2" t="str">
        <f>TEXT(Table35[[#This Row],[Date]],"DDDD")</f>
        <v>Tuesday</v>
      </c>
      <c r="F816" t="s">
        <v>1600</v>
      </c>
      <c r="G816">
        <v>1</v>
      </c>
      <c r="H816" s="3">
        <v>4125.87</v>
      </c>
      <c r="I816" t="s">
        <v>20</v>
      </c>
      <c r="J816" t="str">
        <f>INDEX(Product_Table[Product Name],MATCH(Table35[[#This Row],[ProductID]],Product_Table[ProductID],0))</f>
        <v>Natura RS-12</v>
      </c>
      <c r="K816" t="str">
        <f>INDEX(Product_Table[Category],MATCH(Table35[[#This Row],[ProductID]],Product_Table[ProductID],0))</f>
        <v>Rural</v>
      </c>
      <c r="L816" t="str">
        <f>INDEX(Product_Table[Segment],MATCH(Table35[[#This Row],[ProductID]],Product_Table[ProductID],0))</f>
        <v>Select</v>
      </c>
      <c r="M816" s="4">
        <f>INDEX(Product_Table[ManufacturerID],MATCH(Table35[[#This Row],[ProductID]],Product_Table[ProductID],0))</f>
        <v>8</v>
      </c>
      <c r="N816" s="4" t="str">
        <f>INDEX(Manufacturer_Table[Manufacturer Name],MATCH(Table35[[#This Row],[ManufacturerID]],Manufacturer_Table[ManufacturerID],0))</f>
        <v>Natura</v>
      </c>
      <c r="O816" s="4" t="str">
        <f>INDEX(Location_Table[State],MATCH(Table35[[#This Row],[Zip]],Location_Table[Zip],0))</f>
        <v>British Columbia</v>
      </c>
    </row>
    <row r="817" spans="1:15" x14ac:dyDescent="0.3">
      <c r="A817">
        <v>491</v>
      </c>
      <c r="B817" s="2">
        <v>42142</v>
      </c>
      <c r="C817" s="2" t="str">
        <f>TEXT(Table35[[#This Row],[Date]],"YYYY")</f>
        <v>2015</v>
      </c>
      <c r="D817" s="2" t="str">
        <f>TEXT(Table35[[#This Row],[Date]],"MMMM")</f>
        <v>May</v>
      </c>
      <c r="E817" s="2" t="str">
        <f>TEXT(Table35[[#This Row],[Date]],"DDDD")</f>
        <v>Monday</v>
      </c>
      <c r="F817" t="s">
        <v>1327</v>
      </c>
      <c r="G817">
        <v>1</v>
      </c>
      <c r="H817" s="3">
        <v>10709.37</v>
      </c>
      <c r="I817" t="s">
        <v>20</v>
      </c>
      <c r="J817" t="str">
        <f>INDEX(Product_Table[Product Name],MATCH(Table35[[#This Row],[ProductID]],Product_Table[ProductID],0))</f>
        <v>Maximus UM-96</v>
      </c>
      <c r="K817" t="str">
        <f>INDEX(Product_Table[Category],MATCH(Table35[[#This Row],[ProductID]],Product_Table[ProductID],0))</f>
        <v>Urban</v>
      </c>
      <c r="L817" t="str">
        <f>INDEX(Product_Table[Segment],MATCH(Table35[[#This Row],[ProductID]],Product_Table[ProductID],0))</f>
        <v>Moderation</v>
      </c>
      <c r="M817" s="4">
        <f>INDEX(Product_Table[ManufacturerID],MATCH(Table35[[#This Row],[ProductID]],Product_Table[ProductID],0))</f>
        <v>7</v>
      </c>
      <c r="N817" s="4" t="str">
        <f>INDEX(Manufacturer_Table[Manufacturer Name],MATCH(Table35[[#This Row],[ManufacturerID]],Manufacturer_Table[ManufacturerID],0))</f>
        <v>VanArsdel</v>
      </c>
      <c r="O817" s="4" t="str">
        <f>INDEX(Location_Table[State],MATCH(Table35[[#This Row],[Zip]],Location_Table[Zip],0))</f>
        <v>Alberta</v>
      </c>
    </row>
    <row r="818" spans="1:15" x14ac:dyDescent="0.3">
      <c r="A818">
        <v>556</v>
      </c>
      <c r="B818" s="2">
        <v>42125</v>
      </c>
      <c r="C818" s="2" t="str">
        <f>TEXT(Table35[[#This Row],[Date]],"YYYY")</f>
        <v>2015</v>
      </c>
      <c r="D818" s="2" t="str">
        <f>TEXT(Table35[[#This Row],[Date]],"MMMM")</f>
        <v>May</v>
      </c>
      <c r="E818" s="2" t="str">
        <f>TEXT(Table35[[#This Row],[Date]],"DDDD")</f>
        <v>Friday</v>
      </c>
      <c r="F818" t="s">
        <v>1392</v>
      </c>
      <c r="G818">
        <v>1</v>
      </c>
      <c r="H818" s="3">
        <v>10268.370000000001</v>
      </c>
      <c r="I818" t="s">
        <v>20</v>
      </c>
      <c r="J818" t="str">
        <f>INDEX(Product_Table[Product Name],MATCH(Table35[[#This Row],[ProductID]],Product_Table[ProductID],0))</f>
        <v>Maximus UC-21</v>
      </c>
      <c r="K818" t="str">
        <f>INDEX(Product_Table[Category],MATCH(Table35[[#This Row],[ProductID]],Product_Table[ProductID],0))</f>
        <v>Urban</v>
      </c>
      <c r="L818" t="str">
        <f>INDEX(Product_Table[Segment],MATCH(Table35[[#This Row],[ProductID]],Product_Table[ProductID],0))</f>
        <v>Convenience</v>
      </c>
      <c r="M818" s="4">
        <f>INDEX(Product_Table[ManufacturerID],MATCH(Table35[[#This Row],[ProductID]],Product_Table[ProductID],0))</f>
        <v>7</v>
      </c>
      <c r="N818" s="4" t="str">
        <f>INDEX(Manufacturer_Table[Manufacturer Name],MATCH(Table35[[#This Row],[ManufacturerID]],Manufacturer_Table[ManufacturerID],0))</f>
        <v>VanArsdel</v>
      </c>
      <c r="O818" s="4" t="str">
        <f>INDEX(Location_Table[State],MATCH(Table35[[#This Row],[Zip]],Location_Table[Zip],0))</f>
        <v>Alberta</v>
      </c>
    </row>
    <row r="819" spans="1:15" x14ac:dyDescent="0.3">
      <c r="A819">
        <v>1851</v>
      </c>
      <c r="B819" s="2">
        <v>42127</v>
      </c>
      <c r="C819" s="2" t="str">
        <f>TEXT(Table35[[#This Row],[Date]],"YYYY")</f>
        <v>2015</v>
      </c>
      <c r="D819" s="2" t="str">
        <f>TEXT(Table35[[#This Row],[Date]],"MMMM")</f>
        <v>May</v>
      </c>
      <c r="E819" s="2" t="str">
        <f>TEXT(Table35[[#This Row],[Date]],"DDDD")</f>
        <v>Sunday</v>
      </c>
      <c r="F819" t="s">
        <v>1202</v>
      </c>
      <c r="G819">
        <v>1</v>
      </c>
      <c r="H819" s="3">
        <v>3905.37</v>
      </c>
      <c r="I819" t="s">
        <v>20</v>
      </c>
      <c r="J819" t="str">
        <f>INDEX(Product_Table[Product Name],MATCH(Table35[[#This Row],[ProductID]],Product_Table[ProductID],0))</f>
        <v>Pomum YY-46</v>
      </c>
      <c r="K819" t="str">
        <f>INDEX(Product_Table[Category],MATCH(Table35[[#This Row],[ProductID]],Product_Table[ProductID],0))</f>
        <v>Youth</v>
      </c>
      <c r="L819" t="str">
        <f>INDEX(Product_Table[Segment],MATCH(Table35[[#This Row],[ProductID]],Product_Table[ProductID],0))</f>
        <v>Youth</v>
      </c>
      <c r="M819" s="4">
        <f>INDEX(Product_Table[ManufacturerID],MATCH(Table35[[#This Row],[ProductID]],Product_Table[ProductID],0))</f>
        <v>11</v>
      </c>
      <c r="N819" s="4" t="str">
        <f>INDEX(Manufacturer_Table[Manufacturer Name],MATCH(Table35[[#This Row],[ManufacturerID]],Manufacturer_Table[ManufacturerID],0))</f>
        <v>Pomum</v>
      </c>
      <c r="O819" s="4" t="str">
        <f>INDEX(Location_Table[State],MATCH(Table35[[#This Row],[Zip]],Location_Table[Zip],0))</f>
        <v>Manitoba</v>
      </c>
    </row>
    <row r="820" spans="1:15" x14ac:dyDescent="0.3">
      <c r="A820">
        <v>1009</v>
      </c>
      <c r="B820" s="2">
        <v>42127</v>
      </c>
      <c r="C820" s="2" t="str">
        <f>TEXT(Table35[[#This Row],[Date]],"YYYY")</f>
        <v>2015</v>
      </c>
      <c r="D820" s="2" t="str">
        <f>TEXT(Table35[[#This Row],[Date]],"MMMM")</f>
        <v>May</v>
      </c>
      <c r="E820" s="2" t="str">
        <f>TEXT(Table35[[#This Row],[Date]],"DDDD")</f>
        <v>Sunday</v>
      </c>
      <c r="F820" t="s">
        <v>1395</v>
      </c>
      <c r="G820">
        <v>1</v>
      </c>
      <c r="H820" s="3">
        <v>1353.87</v>
      </c>
      <c r="I820" t="s">
        <v>20</v>
      </c>
      <c r="J820" t="str">
        <f>INDEX(Product_Table[Product Name],MATCH(Table35[[#This Row],[ProductID]],Product_Table[ProductID],0))</f>
        <v>Natura YY-10</v>
      </c>
      <c r="K820" t="str">
        <f>INDEX(Product_Table[Category],MATCH(Table35[[#This Row],[ProductID]],Product_Table[ProductID],0))</f>
        <v>Youth</v>
      </c>
      <c r="L820" t="str">
        <f>INDEX(Product_Table[Segment],MATCH(Table35[[#This Row],[ProductID]],Product_Table[ProductID],0))</f>
        <v>Youth</v>
      </c>
      <c r="M820" s="4">
        <f>INDEX(Product_Table[ManufacturerID],MATCH(Table35[[#This Row],[ProductID]],Product_Table[ProductID],0))</f>
        <v>8</v>
      </c>
      <c r="N820" s="4" t="str">
        <f>INDEX(Manufacturer_Table[Manufacturer Name],MATCH(Table35[[#This Row],[ManufacturerID]],Manufacturer_Table[ManufacturerID],0))</f>
        <v>Natura</v>
      </c>
      <c r="O820" s="4" t="str">
        <f>INDEX(Location_Table[State],MATCH(Table35[[#This Row],[Zip]],Location_Table[Zip],0))</f>
        <v>Alberta</v>
      </c>
    </row>
    <row r="821" spans="1:15" x14ac:dyDescent="0.3">
      <c r="A821">
        <v>1009</v>
      </c>
      <c r="B821" s="2">
        <v>42127</v>
      </c>
      <c r="C821" s="2" t="str">
        <f>TEXT(Table35[[#This Row],[Date]],"YYYY")</f>
        <v>2015</v>
      </c>
      <c r="D821" s="2" t="str">
        <f>TEXT(Table35[[#This Row],[Date]],"MMMM")</f>
        <v>May</v>
      </c>
      <c r="E821" s="2" t="str">
        <f>TEXT(Table35[[#This Row],[Date]],"DDDD")</f>
        <v>Sunday</v>
      </c>
      <c r="F821" t="s">
        <v>1383</v>
      </c>
      <c r="G821">
        <v>1</v>
      </c>
      <c r="H821" s="3">
        <v>1353.87</v>
      </c>
      <c r="I821" t="s">
        <v>20</v>
      </c>
      <c r="J821" t="str">
        <f>INDEX(Product_Table[Product Name],MATCH(Table35[[#This Row],[ProductID]],Product_Table[ProductID],0))</f>
        <v>Natura YY-10</v>
      </c>
      <c r="K821" t="str">
        <f>INDEX(Product_Table[Category],MATCH(Table35[[#This Row],[ProductID]],Product_Table[ProductID],0))</f>
        <v>Youth</v>
      </c>
      <c r="L821" t="str">
        <f>INDEX(Product_Table[Segment],MATCH(Table35[[#This Row],[ProductID]],Product_Table[ProductID],0))</f>
        <v>Youth</v>
      </c>
      <c r="M821" s="4">
        <f>INDEX(Product_Table[ManufacturerID],MATCH(Table35[[#This Row],[ProductID]],Product_Table[ProductID],0))</f>
        <v>8</v>
      </c>
      <c r="N821" s="4" t="str">
        <f>INDEX(Manufacturer_Table[Manufacturer Name],MATCH(Table35[[#This Row],[ManufacturerID]],Manufacturer_Table[ManufacturerID],0))</f>
        <v>Natura</v>
      </c>
      <c r="O821" s="4" t="str">
        <f>INDEX(Location_Table[State],MATCH(Table35[[#This Row],[Zip]],Location_Table[Zip],0))</f>
        <v>Alberta</v>
      </c>
    </row>
    <row r="822" spans="1:15" x14ac:dyDescent="0.3">
      <c r="A822">
        <v>2332</v>
      </c>
      <c r="B822" s="2">
        <v>42127</v>
      </c>
      <c r="C822" s="2" t="str">
        <f>TEXT(Table35[[#This Row],[Date]],"YYYY")</f>
        <v>2015</v>
      </c>
      <c r="D822" s="2" t="str">
        <f>TEXT(Table35[[#This Row],[Date]],"MMMM")</f>
        <v>May</v>
      </c>
      <c r="E822" s="2" t="str">
        <f>TEXT(Table35[[#This Row],[Date]],"DDDD")</f>
        <v>Sunday</v>
      </c>
      <c r="F822" t="s">
        <v>1385</v>
      </c>
      <c r="G822">
        <v>1</v>
      </c>
      <c r="H822" s="3">
        <v>6419.7</v>
      </c>
      <c r="I822" t="s">
        <v>20</v>
      </c>
      <c r="J822" t="str">
        <f>INDEX(Product_Table[Product Name],MATCH(Table35[[#This Row],[ProductID]],Product_Table[ProductID],0))</f>
        <v>Aliqui UE-06</v>
      </c>
      <c r="K822" t="str">
        <f>INDEX(Product_Table[Category],MATCH(Table35[[#This Row],[ProductID]],Product_Table[ProductID],0))</f>
        <v>Urban</v>
      </c>
      <c r="L822" t="str">
        <f>INDEX(Product_Table[Segment],MATCH(Table35[[#This Row],[ProductID]],Product_Table[ProductID],0))</f>
        <v>Extreme</v>
      </c>
      <c r="M822" s="4">
        <f>INDEX(Product_Table[ManufacturerID],MATCH(Table35[[#This Row],[ProductID]],Product_Table[ProductID],0))</f>
        <v>2</v>
      </c>
      <c r="N822" s="4" t="str">
        <f>INDEX(Manufacturer_Table[Manufacturer Name],MATCH(Table35[[#This Row],[ManufacturerID]],Manufacturer_Table[ManufacturerID],0))</f>
        <v>Aliqui</v>
      </c>
      <c r="O822" s="4" t="str">
        <f>INDEX(Location_Table[State],MATCH(Table35[[#This Row],[Zip]],Location_Table[Zip],0))</f>
        <v>Alberta</v>
      </c>
    </row>
    <row r="823" spans="1:15" x14ac:dyDescent="0.3">
      <c r="A823">
        <v>978</v>
      </c>
      <c r="B823" s="2">
        <v>42127</v>
      </c>
      <c r="C823" s="2" t="str">
        <f>TEXT(Table35[[#This Row],[Date]],"YYYY")</f>
        <v>2015</v>
      </c>
      <c r="D823" s="2" t="str">
        <f>TEXT(Table35[[#This Row],[Date]],"MMMM")</f>
        <v>May</v>
      </c>
      <c r="E823" s="2" t="str">
        <f>TEXT(Table35[[#This Row],[Date]],"DDDD")</f>
        <v>Sunday</v>
      </c>
      <c r="F823" t="s">
        <v>1568</v>
      </c>
      <c r="G823">
        <v>1</v>
      </c>
      <c r="H823" s="3">
        <v>9386.3700000000008</v>
      </c>
      <c r="I823" t="s">
        <v>20</v>
      </c>
      <c r="J823" t="str">
        <f>INDEX(Product_Table[Product Name],MATCH(Table35[[#This Row],[ProductID]],Product_Table[ProductID],0))</f>
        <v>Natura UC-41</v>
      </c>
      <c r="K823" t="str">
        <f>INDEX(Product_Table[Category],MATCH(Table35[[#This Row],[ProductID]],Product_Table[ProductID],0))</f>
        <v>Urban</v>
      </c>
      <c r="L823" t="str">
        <f>INDEX(Product_Table[Segment],MATCH(Table35[[#This Row],[ProductID]],Product_Table[ProductID],0))</f>
        <v>Convenience</v>
      </c>
      <c r="M823" s="4">
        <f>INDEX(Product_Table[ManufacturerID],MATCH(Table35[[#This Row],[ProductID]],Product_Table[ProductID],0))</f>
        <v>8</v>
      </c>
      <c r="N823" s="4" t="str">
        <f>INDEX(Manufacturer_Table[Manufacturer Name],MATCH(Table35[[#This Row],[ManufacturerID]],Manufacturer_Table[ManufacturerID],0))</f>
        <v>Natura</v>
      </c>
      <c r="O823" s="4" t="str">
        <f>INDEX(Location_Table[State],MATCH(Table35[[#This Row],[Zip]],Location_Table[Zip],0))</f>
        <v>British Columbia</v>
      </c>
    </row>
    <row r="824" spans="1:15" x14ac:dyDescent="0.3">
      <c r="A824">
        <v>2280</v>
      </c>
      <c r="B824" s="2">
        <v>42128</v>
      </c>
      <c r="C824" s="2" t="str">
        <f>TEXT(Table35[[#This Row],[Date]],"YYYY")</f>
        <v>2015</v>
      </c>
      <c r="D824" s="2" t="str">
        <f>TEXT(Table35[[#This Row],[Date]],"MMMM")</f>
        <v>May</v>
      </c>
      <c r="E824" s="2" t="str">
        <f>TEXT(Table35[[#This Row],[Date]],"DDDD")</f>
        <v>Monday</v>
      </c>
      <c r="F824" t="s">
        <v>1563</v>
      </c>
      <c r="G824">
        <v>1</v>
      </c>
      <c r="H824" s="3">
        <v>2324.6999999999998</v>
      </c>
      <c r="I824" t="s">
        <v>20</v>
      </c>
      <c r="J824" t="str">
        <f>INDEX(Product_Table[Product Name],MATCH(Table35[[#This Row],[ProductID]],Product_Table[ProductID],0))</f>
        <v>Aliqui RS-13</v>
      </c>
      <c r="K824" t="str">
        <f>INDEX(Product_Table[Category],MATCH(Table35[[#This Row],[ProductID]],Product_Table[ProductID],0))</f>
        <v>Rural</v>
      </c>
      <c r="L824" t="str">
        <f>INDEX(Product_Table[Segment],MATCH(Table35[[#This Row],[ProductID]],Product_Table[ProductID],0))</f>
        <v>Select</v>
      </c>
      <c r="M824" s="4">
        <f>INDEX(Product_Table[ManufacturerID],MATCH(Table35[[#This Row],[ProductID]],Product_Table[ProductID],0))</f>
        <v>2</v>
      </c>
      <c r="N824" s="4" t="str">
        <f>INDEX(Manufacturer_Table[Manufacturer Name],MATCH(Table35[[#This Row],[ManufacturerID]],Manufacturer_Table[ManufacturerID],0))</f>
        <v>Aliqui</v>
      </c>
      <c r="O824" s="4" t="str">
        <f>INDEX(Location_Table[State],MATCH(Table35[[#This Row],[Zip]],Location_Table[Zip],0))</f>
        <v>British Columbia</v>
      </c>
    </row>
    <row r="825" spans="1:15" x14ac:dyDescent="0.3">
      <c r="A825">
        <v>2380</v>
      </c>
      <c r="B825" s="2">
        <v>42128</v>
      </c>
      <c r="C825" s="2" t="str">
        <f>TEXT(Table35[[#This Row],[Date]],"YYYY")</f>
        <v>2015</v>
      </c>
      <c r="D825" s="2" t="str">
        <f>TEXT(Table35[[#This Row],[Date]],"MMMM")</f>
        <v>May</v>
      </c>
      <c r="E825" s="2" t="str">
        <f>TEXT(Table35[[#This Row],[Date]],"DDDD")</f>
        <v>Monday</v>
      </c>
      <c r="F825" t="s">
        <v>1564</v>
      </c>
      <c r="G825">
        <v>1</v>
      </c>
      <c r="H825" s="3">
        <v>4031.37</v>
      </c>
      <c r="I825" t="s">
        <v>20</v>
      </c>
      <c r="J825" t="str">
        <f>INDEX(Product_Table[Product Name],MATCH(Table35[[#This Row],[ProductID]],Product_Table[ProductID],0))</f>
        <v>Aliqui UC-28</v>
      </c>
      <c r="K825" t="str">
        <f>INDEX(Product_Table[Category],MATCH(Table35[[#This Row],[ProductID]],Product_Table[ProductID],0))</f>
        <v>Urban</v>
      </c>
      <c r="L825" t="str">
        <f>INDEX(Product_Table[Segment],MATCH(Table35[[#This Row],[ProductID]],Product_Table[ProductID],0))</f>
        <v>Convenience</v>
      </c>
      <c r="M825" s="4">
        <f>INDEX(Product_Table[ManufacturerID],MATCH(Table35[[#This Row],[ProductID]],Product_Table[ProductID],0))</f>
        <v>2</v>
      </c>
      <c r="N825" s="4" t="str">
        <f>INDEX(Manufacturer_Table[Manufacturer Name],MATCH(Table35[[#This Row],[ManufacturerID]],Manufacturer_Table[ManufacturerID],0))</f>
        <v>Aliqui</v>
      </c>
      <c r="O825" s="4" t="str">
        <f>INDEX(Location_Table[State],MATCH(Table35[[#This Row],[Zip]],Location_Table[Zip],0))</f>
        <v>British Columbia</v>
      </c>
    </row>
    <row r="826" spans="1:15" x14ac:dyDescent="0.3">
      <c r="A826">
        <v>2379</v>
      </c>
      <c r="B826" s="2">
        <v>42128</v>
      </c>
      <c r="C826" s="2" t="str">
        <f>TEXT(Table35[[#This Row],[Date]],"YYYY")</f>
        <v>2015</v>
      </c>
      <c r="D826" s="2" t="str">
        <f>TEXT(Table35[[#This Row],[Date]],"MMMM")</f>
        <v>May</v>
      </c>
      <c r="E826" s="2" t="str">
        <f>TEXT(Table35[[#This Row],[Date]],"DDDD")</f>
        <v>Monday</v>
      </c>
      <c r="F826" t="s">
        <v>1602</v>
      </c>
      <c r="G826">
        <v>1</v>
      </c>
      <c r="H826" s="3">
        <v>2513.6999999999998</v>
      </c>
      <c r="I826" t="s">
        <v>20</v>
      </c>
      <c r="J826" t="str">
        <f>INDEX(Product_Table[Product Name],MATCH(Table35[[#This Row],[ProductID]],Product_Table[ProductID],0))</f>
        <v>Aliqui UC-27</v>
      </c>
      <c r="K826" t="str">
        <f>INDEX(Product_Table[Category],MATCH(Table35[[#This Row],[ProductID]],Product_Table[ProductID],0))</f>
        <v>Urban</v>
      </c>
      <c r="L826" t="str">
        <f>INDEX(Product_Table[Segment],MATCH(Table35[[#This Row],[ProductID]],Product_Table[ProductID],0))</f>
        <v>Convenience</v>
      </c>
      <c r="M826" s="4">
        <f>INDEX(Product_Table[ManufacturerID],MATCH(Table35[[#This Row],[ProductID]],Product_Table[ProductID],0))</f>
        <v>2</v>
      </c>
      <c r="N826" s="4" t="str">
        <f>INDEX(Manufacturer_Table[Manufacturer Name],MATCH(Table35[[#This Row],[ManufacturerID]],Manufacturer_Table[ManufacturerID],0))</f>
        <v>Aliqui</v>
      </c>
      <c r="O826" s="4" t="str">
        <f>INDEX(Location_Table[State],MATCH(Table35[[#This Row],[Zip]],Location_Table[Zip],0))</f>
        <v>British Columbia</v>
      </c>
    </row>
    <row r="827" spans="1:15" x14ac:dyDescent="0.3">
      <c r="A827">
        <v>676</v>
      </c>
      <c r="B827" s="2">
        <v>42128</v>
      </c>
      <c r="C827" s="2" t="str">
        <f>TEXT(Table35[[#This Row],[Date]],"YYYY")</f>
        <v>2015</v>
      </c>
      <c r="D827" s="2" t="str">
        <f>TEXT(Table35[[#This Row],[Date]],"MMMM")</f>
        <v>May</v>
      </c>
      <c r="E827" s="2" t="str">
        <f>TEXT(Table35[[#This Row],[Date]],"DDDD")</f>
        <v>Monday</v>
      </c>
      <c r="F827" t="s">
        <v>1411</v>
      </c>
      <c r="G827">
        <v>1</v>
      </c>
      <c r="H827" s="3">
        <v>9134.3700000000008</v>
      </c>
      <c r="I827" t="s">
        <v>20</v>
      </c>
      <c r="J827" t="str">
        <f>INDEX(Product_Table[Product Name],MATCH(Table35[[#This Row],[ProductID]],Product_Table[ProductID],0))</f>
        <v>Maximus UC-41</v>
      </c>
      <c r="K827" t="str">
        <f>INDEX(Product_Table[Category],MATCH(Table35[[#This Row],[ProductID]],Product_Table[ProductID],0))</f>
        <v>Urban</v>
      </c>
      <c r="L827" t="str">
        <f>INDEX(Product_Table[Segment],MATCH(Table35[[#This Row],[ProductID]],Product_Table[ProductID],0))</f>
        <v>Convenience</v>
      </c>
      <c r="M827" s="4">
        <f>INDEX(Product_Table[ManufacturerID],MATCH(Table35[[#This Row],[ProductID]],Product_Table[ProductID],0))</f>
        <v>7</v>
      </c>
      <c r="N827" s="4" t="str">
        <f>INDEX(Manufacturer_Table[Manufacturer Name],MATCH(Table35[[#This Row],[ManufacturerID]],Manufacturer_Table[ManufacturerID],0))</f>
        <v>VanArsdel</v>
      </c>
      <c r="O827" s="4" t="str">
        <f>INDEX(Location_Table[State],MATCH(Table35[[#This Row],[Zip]],Location_Table[Zip],0))</f>
        <v>Alberta</v>
      </c>
    </row>
    <row r="828" spans="1:15" x14ac:dyDescent="0.3">
      <c r="A828">
        <v>706</v>
      </c>
      <c r="B828" s="2">
        <v>42129</v>
      </c>
      <c r="C828" s="2" t="str">
        <f>TEXT(Table35[[#This Row],[Date]],"YYYY")</f>
        <v>2015</v>
      </c>
      <c r="D828" s="2" t="str">
        <f>TEXT(Table35[[#This Row],[Date]],"MMMM")</f>
        <v>May</v>
      </c>
      <c r="E828" s="2" t="str">
        <f>TEXT(Table35[[#This Row],[Date]],"DDDD")</f>
        <v>Tuesday</v>
      </c>
      <c r="F828" t="s">
        <v>1383</v>
      </c>
      <c r="G828">
        <v>1</v>
      </c>
      <c r="H828" s="3">
        <v>3401.37</v>
      </c>
      <c r="I828" t="s">
        <v>20</v>
      </c>
      <c r="J828" t="str">
        <f>INDEX(Product_Table[Product Name],MATCH(Table35[[#This Row],[ProductID]],Product_Table[ProductID],0))</f>
        <v>Natura MA-13</v>
      </c>
      <c r="K828" t="str">
        <f>INDEX(Product_Table[Category],MATCH(Table35[[#This Row],[ProductID]],Product_Table[ProductID],0))</f>
        <v>Mix</v>
      </c>
      <c r="L828" t="str">
        <f>INDEX(Product_Table[Segment],MATCH(Table35[[#This Row],[ProductID]],Product_Table[ProductID],0))</f>
        <v>All Season</v>
      </c>
      <c r="M828" s="4">
        <f>INDEX(Product_Table[ManufacturerID],MATCH(Table35[[#This Row],[ProductID]],Product_Table[ProductID],0))</f>
        <v>8</v>
      </c>
      <c r="N828" s="4" t="str">
        <f>INDEX(Manufacturer_Table[Manufacturer Name],MATCH(Table35[[#This Row],[ManufacturerID]],Manufacturer_Table[ManufacturerID],0))</f>
        <v>Natura</v>
      </c>
      <c r="O828" s="4" t="str">
        <f>INDEX(Location_Table[State],MATCH(Table35[[#This Row],[Zip]],Location_Table[Zip],0))</f>
        <v>Alberta</v>
      </c>
    </row>
    <row r="829" spans="1:15" x14ac:dyDescent="0.3">
      <c r="A829">
        <v>674</v>
      </c>
      <c r="B829" s="2">
        <v>42129</v>
      </c>
      <c r="C829" s="2" t="str">
        <f>TEXT(Table35[[#This Row],[Date]],"YYYY")</f>
        <v>2015</v>
      </c>
      <c r="D829" s="2" t="str">
        <f>TEXT(Table35[[#This Row],[Date]],"MMMM")</f>
        <v>May</v>
      </c>
      <c r="E829" s="2" t="str">
        <f>TEXT(Table35[[#This Row],[Date]],"DDDD")</f>
        <v>Tuesday</v>
      </c>
      <c r="F829" t="s">
        <v>1401</v>
      </c>
      <c r="G829">
        <v>1</v>
      </c>
      <c r="H829" s="3">
        <v>8189.37</v>
      </c>
      <c r="I829" t="s">
        <v>20</v>
      </c>
      <c r="J829" t="str">
        <f>INDEX(Product_Table[Product Name],MATCH(Table35[[#This Row],[ProductID]],Product_Table[ProductID],0))</f>
        <v>Maximus UC-39</v>
      </c>
      <c r="K829" t="str">
        <f>INDEX(Product_Table[Category],MATCH(Table35[[#This Row],[ProductID]],Product_Table[ProductID],0))</f>
        <v>Urban</v>
      </c>
      <c r="L829" t="str">
        <f>INDEX(Product_Table[Segment],MATCH(Table35[[#This Row],[ProductID]],Product_Table[ProductID],0))</f>
        <v>Convenience</v>
      </c>
      <c r="M829" s="4">
        <f>INDEX(Product_Table[ManufacturerID],MATCH(Table35[[#This Row],[ProductID]],Product_Table[ProductID],0))</f>
        <v>7</v>
      </c>
      <c r="N829" s="4" t="str">
        <f>INDEX(Manufacturer_Table[Manufacturer Name],MATCH(Table35[[#This Row],[ManufacturerID]],Manufacturer_Table[ManufacturerID],0))</f>
        <v>VanArsdel</v>
      </c>
      <c r="O829" s="4" t="str">
        <f>INDEX(Location_Table[State],MATCH(Table35[[#This Row],[Zip]],Location_Table[Zip],0))</f>
        <v>Alberta</v>
      </c>
    </row>
    <row r="830" spans="1:15" x14ac:dyDescent="0.3">
      <c r="A830">
        <v>609</v>
      </c>
      <c r="B830" s="2">
        <v>42129</v>
      </c>
      <c r="C830" s="2" t="str">
        <f>TEXT(Table35[[#This Row],[Date]],"YYYY")</f>
        <v>2015</v>
      </c>
      <c r="D830" s="2" t="str">
        <f>TEXT(Table35[[#This Row],[Date]],"MMMM")</f>
        <v>May</v>
      </c>
      <c r="E830" s="2" t="str">
        <f>TEXT(Table35[[#This Row],[Date]],"DDDD")</f>
        <v>Tuesday</v>
      </c>
      <c r="F830" t="s">
        <v>1400</v>
      </c>
      <c r="G830">
        <v>1</v>
      </c>
      <c r="H830" s="3">
        <v>10079.370000000001</v>
      </c>
      <c r="I830" t="s">
        <v>20</v>
      </c>
      <c r="J830" t="str">
        <f>INDEX(Product_Table[Product Name],MATCH(Table35[[#This Row],[ProductID]],Product_Table[ProductID],0))</f>
        <v>Maximus UC-74</v>
      </c>
      <c r="K830" t="str">
        <f>INDEX(Product_Table[Category],MATCH(Table35[[#This Row],[ProductID]],Product_Table[ProductID],0))</f>
        <v>Urban</v>
      </c>
      <c r="L830" t="str">
        <f>INDEX(Product_Table[Segment],MATCH(Table35[[#This Row],[ProductID]],Product_Table[ProductID],0))</f>
        <v>Convenience</v>
      </c>
      <c r="M830" s="4">
        <f>INDEX(Product_Table[ManufacturerID],MATCH(Table35[[#This Row],[ProductID]],Product_Table[ProductID],0))</f>
        <v>7</v>
      </c>
      <c r="N830" s="4" t="str">
        <f>INDEX(Manufacturer_Table[Manufacturer Name],MATCH(Table35[[#This Row],[ManufacturerID]],Manufacturer_Table[ManufacturerID],0))</f>
        <v>VanArsdel</v>
      </c>
      <c r="O830" s="4" t="str">
        <f>INDEX(Location_Table[State],MATCH(Table35[[#This Row],[Zip]],Location_Table[Zip],0))</f>
        <v>Alberta</v>
      </c>
    </row>
    <row r="831" spans="1:15" x14ac:dyDescent="0.3">
      <c r="A831">
        <v>1229</v>
      </c>
      <c r="B831" s="2">
        <v>42129</v>
      </c>
      <c r="C831" s="2" t="str">
        <f>TEXT(Table35[[#This Row],[Date]],"YYYY")</f>
        <v>2015</v>
      </c>
      <c r="D831" s="2" t="str">
        <f>TEXT(Table35[[#This Row],[Date]],"MMMM")</f>
        <v>May</v>
      </c>
      <c r="E831" s="2" t="str">
        <f>TEXT(Table35[[#This Row],[Date]],"DDDD")</f>
        <v>Tuesday</v>
      </c>
      <c r="F831" t="s">
        <v>1413</v>
      </c>
      <c r="G831">
        <v>1</v>
      </c>
      <c r="H831" s="3">
        <v>3464.37</v>
      </c>
      <c r="I831" t="s">
        <v>20</v>
      </c>
      <c r="J831" t="str">
        <f>INDEX(Product_Table[Product Name],MATCH(Table35[[#This Row],[ProductID]],Product_Table[ProductID],0))</f>
        <v>Pirum UC-31</v>
      </c>
      <c r="K831" t="str">
        <f>INDEX(Product_Table[Category],MATCH(Table35[[#This Row],[ProductID]],Product_Table[ProductID],0))</f>
        <v>Urban</v>
      </c>
      <c r="L831" t="str">
        <f>INDEX(Product_Table[Segment],MATCH(Table35[[#This Row],[ProductID]],Product_Table[ProductID],0))</f>
        <v>Convenience</v>
      </c>
      <c r="M831" s="4">
        <f>INDEX(Product_Table[ManufacturerID],MATCH(Table35[[#This Row],[ProductID]],Product_Table[ProductID],0))</f>
        <v>10</v>
      </c>
      <c r="N831" s="4" t="str">
        <f>INDEX(Manufacturer_Table[Manufacturer Name],MATCH(Table35[[#This Row],[ManufacturerID]],Manufacturer_Table[ManufacturerID],0))</f>
        <v>Pirum</v>
      </c>
      <c r="O831" s="4" t="str">
        <f>INDEX(Location_Table[State],MATCH(Table35[[#This Row],[Zip]],Location_Table[Zip],0))</f>
        <v>Alberta</v>
      </c>
    </row>
    <row r="832" spans="1:15" x14ac:dyDescent="0.3">
      <c r="A832">
        <v>605</v>
      </c>
      <c r="B832" s="2">
        <v>42130</v>
      </c>
      <c r="C832" s="2" t="str">
        <f>TEXT(Table35[[#This Row],[Date]],"YYYY")</f>
        <v>2015</v>
      </c>
      <c r="D832" s="2" t="str">
        <f>TEXT(Table35[[#This Row],[Date]],"MMMM")</f>
        <v>May</v>
      </c>
      <c r="E832" s="2" t="str">
        <f>TEXT(Table35[[#This Row],[Date]],"DDDD")</f>
        <v>Wednesday</v>
      </c>
      <c r="F832" t="s">
        <v>1576</v>
      </c>
      <c r="G832">
        <v>1</v>
      </c>
      <c r="H832" s="3">
        <v>5039.37</v>
      </c>
      <c r="I832" t="s">
        <v>20</v>
      </c>
      <c r="J832" t="str">
        <f>INDEX(Product_Table[Product Name],MATCH(Table35[[#This Row],[ProductID]],Product_Table[ProductID],0))</f>
        <v>Maximus UC-70</v>
      </c>
      <c r="K832" t="str">
        <f>INDEX(Product_Table[Category],MATCH(Table35[[#This Row],[ProductID]],Product_Table[ProductID],0))</f>
        <v>Urban</v>
      </c>
      <c r="L832" t="str">
        <f>INDEX(Product_Table[Segment],MATCH(Table35[[#This Row],[ProductID]],Product_Table[ProductID],0))</f>
        <v>Convenience</v>
      </c>
      <c r="M832" s="4">
        <f>INDEX(Product_Table[ManufacturerID],MATCH(Table35[[#This Row],[ProductID]],Product_Table[ProductID],0))</f>
        <v>7</v>
      </c>
      <c r="N832" s="4" t="str">
        <f>INDEX(Manufacturer_Table[Manufacturer Name],MATCH(Table35[[#This Row],[ManufacturerID]],Manufacturer_Table[ManufacturerID],0))</f>
        <v>VanArsdel</v>
      </c>
      <c r="O832" s="4" t="str">
        <f>INDEX(Location_Table[State],MATCH(Table35[[#This Row],[Zip]],Location_Table[Zip],0))</f>
        <v>British Columbia</v>
      </c>
    </row>
    <row r="833" spans="1:15" x14ac:dyDescent="0.3">
      <c r="A833">
        <v>945</v>
      </c>
      <c r="B833" s="2">
        <v>42092</v>
      </c>
      <c r="C833" s="2" t="str">
        <f>TEXT(Table35[[#This Row],[Date]],"YYYY")</f>
        <v>2015</v>
      </c>
      <c r="D833" s="2" t="str">
        <f>TEXT(Table35[[#This Row],[Date]],"MMMM")</f>
        <v>March</v>
      </c>
      <c r="E833" s="2" t="str">
        <f>TEXT(Table35[[#This Row],[Date]],"DDDD")</f>
        <v>Sunday</v>
      </c>
      <c r="F833" t="s">
        <v>1400</v>
      </c>
      <c r="G833">
        <v>1</v>
      </c>
      <c r="H833" s="3">
        <v>8189.37</v>
      </c>
      <c r="I833" t="s">
        <v>20</v>
      </c>
      <c r="J833" t="str">
        <f>INDEX(Product_Table[Product Name],MATCH(Table35[[#This Row],[ProductID]],Product_Table[ProductID],0))</f>
        <v>Natura UC-08</v>
      </c>
      <c r="K833" t="str">
        <f>INDEX(Product_Table[Category],MATCH(Table35[[#This Row],[ProductID]],Product_Table[ProductID],0))</f>
        <v>Urban</v>
      </c>
      <c r="L833" t="str">
        <f>INDEX(Product_Table[Segment],MATCH(Table35[[#This Row],[ProductID]],Product_Table[ProductID],0))</f>
        <v>Convenience</v>
      </c>
      <c r="M833" s="4">
        <f>INDEX(Product_Table[ManufacturerID],MATCH(Table35[[#This Row],[ProductID]],Product_Table[ProductID],0))</f>
        <v>8</v>
      </c>
      <c r="N833" s="4" t="str">
        <f>INDEX(Manufacturer_Table[Manufacturer Name],MATCH(Table35[[#This Row],[ManufacturerID]],Manufacturer_Table[ManufacturerID],0))</f>
        <v>Natura</v>
      </c>
      <c r="O833" s="4" t="str">
        <f>INDEX(Location_Table[State],MATCH(Table35[[#This Row],[Zip]],Location_Table[Zip],0))</f>
        <v>Alberta</v>
      </c>
    </row>
    <row r="834" spans="1:15" x14ac:dyDescent="0.3">
      <c r="A834">
        <v>491</v>
      </c>
      <c r="B834" s="2">
        <v>42134</v>
      </c>
      <c r="C834" s="2" t="str">
        <f>TEXT(Table35[[#This Row],[Date]],"YYYY")</f>
        <v>2015</v>
      </c>
      <c r="D834" s="2" t="str">
        <f>TEXT(Table35[[#This Row],[Date]],"MMMM")</f>
        <v>May</v>
      </c>
      <c r="E834" s="2" t="str">
        <f>TEXT(Table35[[#This Row],[Date]],"DDDD")</f>
        <v>Sunday</v>
      </c>
      <c r="F834" t="s">
        <v>1560</v>
      </c>
      <c r="G834">
        <v>1</v>
      </c>
      <c r="H834" s="3">
        <v>10709.37</v>
      </c>
      <c r="I834" t="s">
        <v>20</v>
      </c>
      <c r="J834" t="str">
        <f>INDEX(Product_Table[Product Name],MATCH(Table35[[#This Row],[ProductID]],Product_Table[ProductID],0))</f>
        <v>Maximus UM-96</v>
      </c>
      <c r="K834" t="str">
        <f>INDEX(Product_Table[Category],MATCH(Table35[[#This Row],[ProductID]],Product_Table[ProductID],0))</f>
        <v>Urban</v>
      </c>
      <c r="L834" t="str">
        <f>INDEX(Product_Table[Segment],MATCH(Table35[[#This Row],[ProductID]],Product_Table[ProductID],0))</f>
        <v>Moderation</v>
      </c>
      <c r="M834" s="4">
        <f>INDEX(Product_Table[ManufacturerID],MATCH(Table35[[#This Row],[ProductID]],Product_Table[ProductID],0))</f>
        <v>7</v>
      </c>
      <c r="N834" s="4" t="str">
        <f>INDEX(Manufacturer_Table[Manufacturer Name],MATCH(Table35[[#This Row],[ManufacturerID]],Manufacturer_Table[ManufacturerID],0))</f>
        <v>VanArsdel</v>
      </c>
      <c r="O834" s="4" t="str">
        <f>INDEX(Location_Table[State],MATCH(Table35[[#This Row],[Zip]],Location_Table[Zip],0))</f>
        <v>British Columbia</v>
      </c>
    </row>
    <row r="835" spans="1:15" x14ac:dyDescent="0.3">
      <c r="A835">
        <v>1518</v>
      </c>
      <c r="B835" s="2">
        <v>42134</v>
      </c>
      <c r="C835" s="2" t="str">
        <f>TEXT(Table35[[#This Row],[Date]],"YYYY")</f>
        <v>2015</v>
      </c>
      <c r="D835" s="2" t="str">
        <f>TEXT(Table35[[#This Row],[Date]],"MMMM")</f>
        <v>May</v>
      </c>
      <c r="E835" s="2" t="str">
        <f>TEXT(Table35[[#This Row],[Date]],"DDDD")</f>
        <v>Sunday</v>
      </c>
      <c r="F835" t="s">
        <v>1559</v>
      </c>
      <c r="G835">
        <v>1</v>
      </c>
      <c r="H835" s="3">
        <v>2770.74</v>
      </c>
      <c r="I835" t="s">
        <v>20</v>
      </c>
      <c r="J835" t="str">
        <f>INDEX(Product_Table[Product Name],MATCH(Table35[[#This Row],[ProductID]],Product_Table[ProductID],0))</f>
        <v>Quibus RP-10</v>
      </c>
      <c r="K835" t="str">
        <f>INDEX(Product_Table[Category],MATCH(Table35[[#This Row],[ProductID]],Product_Table[ProductID],0))</f>
        <v>Rural</v>
      </c>
      <c r="L835" t="str">
        <f>INDEX(Product_Table[Segment],MATCH(Table35[[#This Row],[ProductID]],Product_Table[ProductID],0))</f>
        <v>Productivity</v>
      </c>
      <c r="M835" s="4">
        <f>INDEX(Product_Table[ManufacturerID],MATCH(Table35[[#This Row],[ProductID]],Product_Table[ProductID],0))</f>
        <v>12</v>
      </c>
      <c r="N835" s="4" t="str">
        <f>INDEX(Manufacturer_Table[Manufacturer Name],MATCH(Table35[[#This Row],[ManufacturerID]],Manufacturer_Table[ManufacturerID],0))</f>
        <v>Quibus</v>
      </c>
      <c r="O835" s="4" t="str">
        <f>INDEX(Location_Table[State],MATCH(Table35[[#This Row],[Zip]],Location_Table[Zip],0))</f>
        <v>British Columbia</v>
      </c>
    </row>
    <row r="836" spans="1:15" x14ac:dyDescent="0.3">
      <c r="A836">
        <v>1517</v>
      </c>
      <c r="B836" s="2">
        <v>42134</v>
      </c>
      <c r="C836" s="2" t="str">
        <f>TEXT(Table35[[#This Row],[Date]],"YYYY")</f>
        <v>2015</v>
      </c>
      <c r="D836" s="2" t="str">
        <f>TEXT(Table35[[#This Row],[Date]],"MMMM")</f>
        <v>May</v>
      </c>
      <c r="E836" s="2" t="str">
        <f>TEXT(Table35[[#This Row],[Date]],"DDDD")</f>
        <v>Sunday</v>
      </c>
      <c r="F836" t="s">
        <v>1559</v>
      </c>
      <c r="G836">
        <v>1</v>
      </c>
      <c r="H836" s="3">
        <v>2770.74</v>
      </c>
      <c r="I836" t="s">
        <v>20</v>
      </c>
      <c r="J836" t="str">
        <f>INDEX(Product_Table[Product Name],MATCH(Table35[[#This Row],[ProductID]],Product_Table[ProductID],0))</f>
        <v>Quibus RP-09</v>
      </c>
      <c r="K836" t="str">
        <f>INDEX(Product_Table[Category],MATCH(Table35[[#This Row],[ProductID]],Product_Table[ProductID],0))</f>
        <v>Rural</v>
      </c>
      <c r="L836" t="str">
        <f>INDEX(Product_Table[Segment],MATCH(Table35[[#This Row],[ProductID]],Product_Table[ProductID],0))</f>
        <v>Productivity</v>
      </c>
      <c r="M836" s="4">
        <f>INDEX(Product_Table[ManufacturerID],MATCH(Table35[[#This Row],[ProductID]],Product_Table[ProductID],0))</f>
        <v>12</v>
      </c>
      <c r="N836" s="4" t="str">
        <f>INDEX(Manufacturer_Table[Manufacturer Name],MATCH(Table35[[#This Row],[ManufacturerID]],Manufacturer_Table[ManufacturerID],0))</f>
        <v>Quibus</v>
      </c>
      <c r="O836" s="4" t="str">
        <f>INDEX(Location_Table[State],MATCH(Table35[[#This Row],[Zip]],Location_Table[Zip],0))</f>
        <v>British Columbia</v>
      </c>
    </row>
    <row r="837" spans="1:15" x14ac:dyDescent="0.3">
      <c r="A837">
        <v>659</v>
      </c>
      <c r="B837" s="2">
        <v>42134</v>
      </c>
      <c r="C837" s="2" t="str">
        <f>TEXT(Table35[[#This Row],[Date]],"YYYY")</f>
        <v>2015</v>
      </c>
      <c r="D837" s="2" t="str">
        <f>TEXT(Table35[[#This Row],[Date]],"MMMM")</f>
        <v>May</v>
      </c>
      <c r="E837" s="2" t="str">
        <f>TEXT(Table35[[#This Row],[Date]],"DDDD")</f>
        <v>Sunday</v>
      </c>
      <c r="F837" t="s">
        <v>1411</v>
      </c>
      <c r="G837">
        <v>1</v>
      </c>
      <c r="H837" s="3">
        <v>17639.37</v>
      </c>
      <c r="I837" t="s">
        <v>20</v>
      </c>
      <c r="J837" t="str">
        <f>INDEX(Product_Table[Product Name],MATCH(Table35[[#This Row],[ProductID]],Product_Table[ProductID],0))</f>
        <v>Maximus UC-24</v>
      </c>
      <c r="K837" t="str">
        <f>INDEX(Product_Table[Category],MATCH(Table35[[#This Row],[ProductID]],Product_Table[ProductID],0))</f>
        <v>Urban</v>
      </c>
      <c r="L837" t="str">
        <f>INDEX(Product_Table[Segment],MATCH(Table35[[#This Row],[ProductID]],Product_Table[ProductID],0))</f>
        <v>Convenience</v>
      </c>
      <c r="M837" s="4">
        <f>INDEX(Product_Table[ManufacturerID],MATCH(Table35[[#This Row],[ProductID]],Product_Table[ProductID],0))</f>
        <v>7</v>
      </c>
      <c r="N837" s="4" t="str">
        <f>INDEX(Manufacturer_Table[Manufacturer Name],MATCH(Table35[[#This Row],[ManufacturerID]],Manufacturer_Table[ManufacturerID],0))</f>
        <v>VanArsdel</v>
      </c>
      <c r="O837" s="4" t="str">
        <f>INDEX(Location_Table[State],MATCH(Table35[[#This Row],[Zip]],Location_Table[Zip],0))</f>
        <v>Alberta</v>
      </c>
    </row>
    <row r="838" spans="1:15" x14ac:dyDescent="0.3">
      <c r="A838">
        <v>438</v>
      </c>
      <c r="B838" s="2">
        <v>42134</v>
      </c>
      <c r="C838" s="2" t="str">
        <f>TEXT(Table35[[#This Row],[Date]],"YYYY")</f>
        <v>2015</v>
      </c>
      <c r="D838" s="2" t="str">
        <f>TEXT(Table35[[#This Row],[Date]],"MMMM")</f>
        <v>May</v>
      </c>
      <c r="E838" s="2" t="str">
        <f>TEXT(Table35[[#This Row],[Date]],"DDDD")</f>
        <v>Sunday</v>
      </c>
      <c r="F838" t="s">
        <v>1202</v>
      </c>
      <c r="G838">
        <v>1</v>
      </c>
      <c r="H838" s="3">
        <v>11969.37</v>
      </c>
      <c r="I838" t="s">
        <v>20</v>
      </c>
      <c r="J838" t="str">
        <f>INDEX(Product_Table[Product Name],MATCH(Table35[[#This Row],[ProductID]],Product_Table[ProductID],0))</f>
        <v>Maximus UM-43</v>
      </c>
      <c r="K838" t="str">
        <f>INDEX(Product_Table[Category],MATCH(Table35[[#This Row],[ProductID]],Product_Table[ProductID],0))</f>
        <v>Urban</v>
      </c>
      <c r="L838" t="str">
        <f>INDEX(Product_Table[Segment],MATCH(Table35[[#This Row],[ProductID]],Product_Table[ProductID],0))</f>
        <v>Moderation</v>
      </c>
      <c r="M838" s="4">
        <f>INDEX(Product_Table[ManufacturerID],MATCH(Table35[[#This Row],[ProductID]],Product_Table[ProductID],0))</f>
        <v>7</v>
      </c>
      <c r="N838" s="4" t="str">
        <f>INDEX(Manufacturer_Table[Manufacturer Name],MATCH(Table35[[#This Row],[ManufacturerID]],Manufacturer_Table[ManufacturerID],0))</f>
        <v>VanArsdel</v>
      </c>
      <c r="O838" s="4" t="str">
        <f>INDEX(Location_Table[State],MATCH(Table35[[#This Row],[Zip]],Location_Table[Zip],0))</f>
        <v>Manitoba</v>
      </c>
    </row>
    <row r="839" spans="1:15" x14ac:dyDescent="0.3">
      <c r="A839">
        <v>2225</v>
      </c>
      <c r="B839" s="2">
        <v>42109</v>
      </c>
      <c r="C839" s="2" t="str">
        <f>TEXT(Table35[[#This Row],[Date]],"YYYY")</f>
        <v>2015</v>
      </c>
      <c r="D839" s="2" t="str">
        <f>TEXT(Table35[[#This Row],[Date]],"MMMM")</f>
        <v>April</v>
      </c>
      <c r="E839" s="2" t="str">
        <f>TEXT(Table35[[#This Row],[Date]],"DDDD")</f>
        <v>Wednesday</v>
      </c>
      <c r="F839" t="s">
        <v>1330</v>
      </c>
      <c r="G839">
        <v>1</v>
      </c>
      <c r="H839" s="3">
        <v>818.37</v>
      </c>
      <c r="I839" t="s">
        <v>20</v>
      </c>
      <c r="J839" t="str">
        <f>INDEX(Product_Table[Product Name],MATCH(Table35[[#This Row],[ProductID]],Product_Table[ProductID],0))</f>
        <v>Aliqui RP-22</v>
      </c>
      <c r="K839" t="str">
        <f>INDEX(Product_Table[Category],MATCH(Table35[[#This Row],[ProductID]],Product_Table[ProductID],0))</f>
        <v>Rural</v>
      </c>
      <c r="L839" t="str">
        <f>INDEX(Product_Table[Segment],MATCH(Table35[[#This Row],[ProductID]],Product_Table[ProductID],0))</f>
        <v>Productivity</v>
      </c>
      <c r="M839" s="4">
        <f>INDEX(Product_Table[ManufacturerID],MATCH(Table35[[#This Row],[ProductID]],Product_Table[ProductID],0))</f>
        <v>2</v>
      </c>
      <c r="N839" s="4" t="str">
        <f>INDEX(Manufacturer_Table[Manufacturer Name],MATCH(Table35[[#This Row],[ManufacturerID]],Manufacturer_Table[ManufacturerID],0))</f>
        <v>Aliqui</v>
      </c>
      <c r="O839" s="4" t="str">
        <f>INDEX(Location_Table[State],MATCH(Table35[[#This Row],[Zip]],Location_Table[Zip],0))</f>
        <v>Alberta</v>
      </c>
    </row>
    <row r="840" spans="1:15" x14ac:dyDescent="0.3">
      <c r="A840">
        <v>977</v>
      </c>
      <c r="B840" s="2">
        <v>42109</v>
      </c>
      <c r="C840" s="2" t="str">
        <f>TEXT(Table35[[#This Row],[Date]],"YYYY")</f>
        <v>2015</v>
      </c>
      <c r="D840" s="2" t="str">
        <f>TEXT(Table35[[#This Row],[Date]],"MMMM")</f>
        <v>April</v>
      </c>
      <c r="E840" s="2" t="str">
        <f>TEXT(Table35[[#This Row],[Date]],"DDDD")</f>
        <v>Wednesday</v>
      </c>
      <c r="F840" t="s">
        <v>1577</v>
      </c>
      <c r="G840">
        <v>1</v>
      </c>
      <c r="H840" s="3">
        <v>6110.37</v>
      </c>
      <c r="I840" t="s">
        <v>20</v>
      </c>
      <c r="J840" t="str">
        <f>INDEX(Product_Table[Product Name],MATCH(Table35[[#This Row],[ProductID]],Product_Table[ProductID],0))</f>
        <v>Natura UC-40</v>
      </c>
      <c r="K840" t="str">
        <f>INDEX(Product_Table[Category],MATCH(Table35[[#This Row],[ProductID]],Product_Table[ProductID],0))</f>
        <v>Urban</v>
      </c>
      <c r="L840" t="str">
        <f>INDEX(Product_Table[Segment],MATCH(Table35[[#This Row],[ProductID]],Product_Table[ProductID],0))</f>
        <v>Convenience</v>
      </c>
      <c r="M840" s="4">
        <f>INDEX(Product_Table[ManufacturerID],MATCH(Table35[[#This Row],[ProductID]],Product_Table[ProductID],0))</f>
        <v>8</v>
      </c>
      <c r="N840" s="4" t="str">
        <f>INDEX(Manufacturer_Table[Manufacturer Name],MATCH(Table35[[#This Row],[ManufacturerID]],Manufacturer_Table[ManufacturerID],0))</f>
        <v>Natura</v>
      </c>
      <c r="O840" s="4" t="str">
        <f>INDEX(Location_Table[State],MATCH(Table35[[#This Row],[Zip]],Location_Table[Zip],0))</f>
        <v>British Columbia</v>
      </c>
    </row>
    <row r="841" spans="1:15" x14ac:dyDescent="0.3">
      <c r="A841">
        <v>2224</v>
      </c>
      <c r="B841" s="2">
        <v>42109</v>
      </c>
      <c r="C841" s="2" t="str">
        <f>TEXT(Table35[[#This Row],[Date]],"YYYY")</f>
        <v>2015</v>
      </c>
      <c r="D841" s="2" t="str">
        <f>TEXT(Table35[[#This Row],[Date]],"MMMM")</f>
        <v>April</v>
      </c>
      <c r="E841" s="2" t="str">
        <f>TEXT(Table35[[#This Row],[Date]],"DDDD")</f>
        <v>Wednesday</v>
      </c>
      <c r="F841" t="s">
        <v>1330</v>
      </c>
      <c r="G841">
        <v>1</v>
      </c>
      <c r="H841" s="3">
        <v>818.37</v>
      </c>
      <c r="I841" t="s">
        <v>20</v>
      </c>
      <c r="J841" t="str">
        <f>INDEX(Product_Table[Product Name],MATCH(Table35[[#This Row],[ProductID]],Product_Table[ProductID],0))</f>
        <v>Aliqui RP-21</v>
      </c>
      <c r="K841" t="str">
        <f>INDEX(Product_Table[Category],MATCH(Table35[[#This Row],[ProductID]],Product_Table[ProductID],0))</f>
        <v>Rural</v>
      </c>
      <c r="L841" t="str">
        <f>INDEX(Product_Table[Segment],MATCH(Table35[[#This Row],[ProductID]],Product_Table[ProductID],0))</f>
        <v>Productivity</v>
      </c>
      <c r="M841" s="4">
        <f>INDEX(Product_Table[ManufacturerID],MATCH(Table35[[#This Row],[ProductID]],Product_Table[ProductID],0))</f>
        <v>2</v>
      </c>
      <c r="N841" s="4" t="str">
        <f>INDEX(Manufacturer_Table[Manufacturer Name],MATCH(Table35[[#This Row],[ManufacturerID]],Manufacturer_Table[ManufacturerID],0))</f>
        <v>Aliqui</v>
      </c>
      <c r="O841" s="4" t="str">
        <f>INDEX(Location_Table[State],MATCH(Table35[[#This Row],[Zip]],Location_Table[Zip],0))</f>
        <v>Alberta</v>
      </c>
    </row>
    <row r="842" spans="1:15" x14ac:dyDescent="0.3">
      <c r="A842">
        <v>2207</v>
      </c>
      <c r="B842" s="2">
        <v>42109</v>
      </c>
      <c r="C842" s="2" t="str">
        <f>TEXT(Table35[[#This Row],[Date]],"YYYY")</f>
        <v>2015</v>
      </c>
      <c r="D842" s="2" t="str">
        <f>TEXT(Table35[[#This Row],[Date]],"MMMM")</f>
        <v>April</v>
      </c>
      <c r="E842" s="2" t="str">
        <f>TEXT(Table35[[#This Row],[Date]],"DDDD")</f>
        <v>Wednesday</v>
      </c>
      <c r="F842" t="s">
        <v>1384</v>
      </c>
      <c r="G842">
        <v>1</v>
      </c>
      <c r="H842" s="3">
        <v>1227.8699999999999</v>
      </c>
      <c r="I842" t="s">
        <v>20</v>
      </c>
      <c r="J842" t="str">
        <f>INDEX(Product_Table[Product Name],MATCH(Table35[[#This Row],[ProductID]],Product_Table[ProductID],0))</f>
        <v>Aliqui RP-04</v>
      </c>
      <c r="K842" t="str">
        <f>INDEX(Product_Table[Category],MATCH(Table35[[#This Row],[ProductID]],Product_Table[ProductID],0))</f>
        <v>Rural</v>
      </c>
      <c r="L842" t="str">
        <f>INDEX(Product_Table[Segment],MATCH(Table35[[#This Row],[ProductID]],Product_Table[ProductID],0))</f>
        <v>Productivity</v>
      </c>
      <c r="M842" s="4">
        <f>INDEX(Product_Table[ManufacturerID],MATCH(Table35[[#This Row],[ProductID]],Product_Table[ProductID],0))</f>
        <v>2</v>
      </c>
      <c r="N842" s="4" t="str">
        <f>INDEX(Manufacturer_Table[Manufacturer Name],MATCH(Table35[[#This Row],[ManufacturerID]],Manufacturer_Table[ManufacturerID],0))</f>
        <v>Aliqui</v>
      </c>
      <c r="O842" s="4" t="str">
        <f>INDEX(Location_Table[State],MATCH(Table35[[#This Row],[Zip]],Location_Table[Zip],0))</f>
        <v>Alberta</v>
      </c>
    </row>
    <row r="843" spans="1:15" x14ac:dyDescent="0.3">
      <c r="A843">
        <v>487</v>
      </c>
      <c r="B843" s="2">
        <v>42109</v>
      </c>
      <c r="C843" s="2" t="str">
        <f>TEXT(Table35[[#This Row],[Date]],"YYYY")</f>
        <v>2015</v>
      </c>
      <c r="D843" s="2" t="str">
        <f>TEXT(Table35[[#This Row],[Date]],"MMMM")</f>
        <v>April</v>
      </c>
      <c r="E843" s="2" t="str">
        <f>TEXT(Table35[[#This Row],[Date]],"DDDD")</f>
        <v>Wednesday</v>
      </c>
      <c r="F843" t="s">
        <v>1400</v>
      </c>
      <c r="G843">
        <v>1</v>
      </c>
      <c r="H843" s="3">
        <v>13229.37</v>
      </c>
      <c r="I843" t="s">
        <v>20</v>
      </c>
      <c r="J843" t="str">
        <f>INDEX(Product_Table[Product Name],MATCH(Table35[[#This Row],[ProductID]],Product_Table[ProductID],0))</f>
        <v>Maximus UM-92</v>
      </c>
      <c r="K843" t="str">
        <f>INDEX(Product_Table[Category],MATCH(Table35[[#This Row],[ProductID]],Product_Table[ProductID],0))</f>
        <v>Urban</v>
      </c>
      <c r="L843" t="str">
        <f>INDEX(Product_Table[Segment],MATCH(Table35[[#This Row],[ProductID]],Product_Table[ProductID],0))</f>
        <v>Moderation</v>
      </c>
      <c r="M843" s="4">
        <f>INDEX(Product_Table[ManufacturerID],MATCH(Table35[[#This Row],[ProductID]],Product_Table[ProductID],0))</f>
        <v>7</v>
      </c>
      <c r="N843" s="4" t="str">
        <f>INDEX(Manufacturer_Table[Manufacturer Name],MATCH(Table35[[#This Row],[ManufacturerID]],Manufacturer_Table[ManufacturerID],0))</f>
        <v>VanArsdel</v>
      </c>
      <c r="O843" s="4" t="str">
        <f>INDEX(Location_Table[State],MATCH(Table35[[#This Row],[Zip]],Location_Table[Zip],0))</f>
        <v>Alberta</v>
      </c>
    </row>
    <row r="844" spans="1:15" x14ac:dyDescent="0.3">
      <c r="A844">
        <v>2186</v>
      </c>
      <c r="B844" s="2">
        <v>42109</v>
      </c>
      <c r="C844" s="2" t="str">
        <f>TEXT(Table35[[#This Row],[Date]],"YYYY")</f>
        <v>2015</v>
      </c>
      <c r="D844" s="2" t="str">
        <f>TEXT(Table35[[#This Row],[Date]],"MMMM")</f>
        <v>April</v>
      </c>
      <c r="E844" s="2" t="str">
        <f>TEXT(Table35[[#This Row],[Date]],"DDDD")</f>
        <v>Wednesday</v>
      </c>
      <c r="F844" t="s">
        <v>972</v>
      </c>
      <c r="G844">
        <v>1</v>
      </c>
      <c r="H844" s="3">
        <v>5606.37</v>
      </c>
      <c r="I844" t="s">
        <v>20</v>
      </c>
      <c r="J844" t="str">
        <f>INDEX(Product_Table[Product Name],MATCH(Table35[[#This Row],[ProductID]],Product_Table[ProductID],0))</f>
        <v>Victoria UC-16</v>
      </c>
      <c r="K844" t="str">
        <f>INDEX(Product_Table[Category],MATCH(Table35[[#This Row],[ProductID]],Product_Table[ProductID],0))</f>
        <v>Urban</v>
      </c>
      <c r="L844" t="str">
        <f>INDEX(Product_Table[Segment],MATCH(Table35[[#This Row],[ProductID]],Product_Table[ProductID],0))</f>
        <v>Convenience</v>
      </c>
      <c r="M844" s="4">
        <f>INDEX(Product_Table[ManufacturerID],MATCH(Table35[[#This Row],[ProductID]],Product_Table[ProductID],0))</f>
        <v>14</v>
      </c>
      <c r="N844" s="4" t="str">
        <f>INDEX(Manufacturer_Table[Manufacturer Name],MATCH(Table35[[#This Row],[ManufacturerID]],Manufacturer_Table[ManufacturerID],0))</f>
        <v>Victoria</v>
      </c>
      <c r="O844" s="4" t="str">
        <f>INDEX(Location_Table[State],MATCH(Table35[[#This Row],[Zip]],Location_Table[Zip],0))</f>
        <v>Ontario</v>
      </c>
    </row>
    <row r="845" spans="1:15" x14ac:dyDescent="0.3">
      <c r="A845">
        <v>977</v>
      </c>
      <c r="B845" s="2">
        <v>42159</v>
      </c>
      <c r="C845" s="2" t="str">
        <f>TEXT(Table35[[#This Row],[Date]],"YYYY")</f>
        <v>2015</v>
      </c>
      <c r="D845" s="2" t="str">
        <f>TEXT(Table35[[#This Row],[Date]],"MMMM")</f>
        <v>June</v>
      </c>
      <c r="E845" s="2" t="str">
        <f>TEXT(Table35[[#This Row],[Date]],"DDDD")</f>
        <v>Thursday</v>
      </c>
      <c r="F845" t="s">
        <v>840</v>
      </c>
      <c r="G845">
        <v>1</v>
      </c>
      <c r="H845" s="3">
        <v>6047.37</v>
      </c>
      <c r="I845" t="s">
        <v>20</v>
      </c>
      <c r="J845" t="str">
        <f>INDEX(Product_Table[Product Name],MATCH(Table35[[#This Row],[ProductID]],Product_Table[ProductID],0))</f>
        <v>Natura UC-40</v>
      </c>
      <c r="K845" t="str">
        <f>INDEX(Product_Table[Category],MATCH(Table35[[#This Row],[ProductID]],Product_Table[ProductID],0))</f>
        <v>Urban</v>
      </c>
      <c r="L845" t="str">
        <f>INDEX(Product_Table[Segment],MATCH(Table35[[#This Row],[ProductID]],Product_Table[ProductID],0))</f>
        <v>Convenience</v>
      </c>
      <c r="M845" s="4">
        <f>INDEX(Product_Table[ManufacturerID],MATCH(Table35[[#This Row],[ProductID]],Product_Table[ProductID],0))</f>
        <v>8</v>
      </c>
      <c r="N845" s="4" t="str">
        <f>INDEX(Manufacturer_Table[Manufacturer Name],MATCH(Table35[[#This Row],[ManufacturerID]],Manufacturer_Table[ManufacturerID],0))</f>
        <v>Natura</v>
      </c>
      <c r="O845" s="4" t="str">
        <f>INDEX(Location_Table[State],MATCH(Table35[[#This Row],[Zip]],Location_Table[Zip],0))</f>
        <v>Ontario</v>
      </c>
    </row>
    <row r="846" spans="1:15" x14ac:dyDescent="0.3">
      <c r="A846">
        <v>1053</v>
      </c>
      <c r="B846" s="2">
        <v>42159</v>
      </c>
      <c r="C846" s="2" t="str">
        <f>TEXT(Table35[[#This Row],[Date]],"YYYY")</f>
        <v>2015</v>
      </c>
      <c r="D846" s="2" t="str">
        <f>TEXT(Table35[[#This Row],[Date]],"MMMM")</f>
        <v>June</v>
      </c>
      <c r="E846" s="2" t="str">
        <f>TEXT(Table35[[#This Row],[Date]],"DDDD")</f>
        <v>Thursday</v>
      </c>
      <c r="F846" t="s">
        <v>838</v>
      </c>
      <c r="G846">
        <v>1</v>
      </c>
      <c r="H846" s="3">
        <v>3527.37</v>
      </c>
      <c r="I846" t="s">
        <v>20</v>
      </c>
      <c r="J846" t="str">
        <f>INDEX(Product_Table[Product Name],MATCH(Table35[[#This Row],[ProductID]],Product_Table[ProductID],0))</f>
        <v>Pirum MA-11</v>
      </c>
      <c r="K846" t="str">
        <f>INDEX(Product_Table[Category],MATCH(Table35[[#This Row],[ProductID]],Product_Table[ProductID],0))</f>
        <v>Mix</v>
      </c>
      <c r="L846" t="str">
        <f>INDEX(Product_Table[Segment],MATCH(Table35[[#This Row],[ProductID]],Product_Table[ProductID],0))</f>
        <v>All Season</v>
      </c>
      <c r="M846" s="4">
        <f>INDEX(Product_Table[ManufacturerID],MATCH(Table35[[#This Row],[ProductID]],Product_Table[ProductID],0))</f>
        <v>10</v>
      </c>
      <c r="N846" s="4" t="str">
        <f>INDEX(Manufacturer_Table[Manufacturer Name],MATCH(Table35[[#This Row],[ManufacturerID]],Manufacturer_Table[ManufacturerID],0))</f>
        <v>Pirum</v>
      </c>
      <c r="O846" s="4" t="str">
        <f>INDEX(Location_Table[State],MATCH(Table35[[#This Row],[Zip]],Location_Table[Zip],0))</f>
        <v>Ontario</v>
      </c>
    </row>
    <row r="847" spans="1:15" x14ac:dyDescent="0.3">
      <c r="A847">
        <v>2367</v>
      </c>
      <c r="B847" s="2">
        <v>42159</v>
      </c>
      <c r="C847" s="2" t="str">
        <f>TEXT(Table35[[#This Row],[Date]],"YYYY")</f>
        <v>2015</v>
      </c>
      <c r="D847" s="2" t="str">
        <f>TEXT(Table35[[#This Row],[Date]],"MMMM")</f>
        <v>June</v>
      </c>
      <c r="E847" s="2" t="str">
        <f>TEXT(Table35[[#This Row],[Date]],"DDDD")</f>
        <v>Thursday</v>
      </c>
      <c r="F847" t="s">
        <v>978</v>
      </c>
      <c r="G847">
        <v>1</v>
      </c>
      <c r="H847" s="3">
        <v>5726.7</v>
      </c>
      <c r="I847" t="s">
        <v>20</v>
      </c>
      <c r="J847" t="str">
        <f>INDEX(Product_Table[Product Name],MATCH(Table35[[#This Row],[ProductID]],Product_Table[ProductID],0))</f>
        <v>Aliqui UC-15</v>
      </c>
      <c r="K847" t="str">
        <f>INDEX(Product_Table[Category],MATCH(Table35[[#This Row],[ProductID]],Product_Table[ProductID],0))</f>
        <v>Urban</v>
      </c>
      <c r="L847" t="str">
        <f>INDEX(Product_Table[Segment],MATCH(Table35[[#This Row],[ProductID]],Product_Table[ProductID],0))</f>
        <v>Convenience</v>
      </c>
      <c r="M847" s="4">
        <f>INDEX(Product_Table[ManufacturerID],MATCH(Table35[[#This Row],[ProductID]],Product_Table[ProductID],0))</f>
        <v>2</v>
      </c>
      <c r="N847" s="4" t="str">
        <f>INDEX(Manufacturer_Table[Manufacturer Name],MATCH(Table35[[#This Row],[ManufacturerID]],Manufacturer_Table[ManufacturerID],0))</f>
        <v>Aliqui</v>
      </c>
      <c r="O847" s="4" t="str">
        <f>INDEX(Location_Table[State],MATCH(Table35[[#This Row],[Zip]],Location_Table[Zip],0))</f>
        <v>Ontario</v>
      </c>
    </row>
    <row r="848" spans="1:15" x14ac:dyDescent="0.3">
      <c r="A848">
        <v>977</v>
      </c>
      <c r="B848" s="2">
        <v>42160</v>
      </c>
      <c r="C848" s="2" t="str">
        <f>TEXT(Table35[[#This Row],[Date]],"YYYY")</f>
        <v>2015</v>
      </c>
      <c r="D848" s="2" t="str">
        <f>TEXT(Table35[[#This Row],[Date]],"MMMM")</f>
        <v>June</v>
      </c>
      <c r="E848" s="2" t="str">
        <f>TEXT(Table35[[#This Row],[Date]],"DDDD")</f>
        <v>Friday</v>
      </c>
      <c r="F848" t="s">
        <v>838</v>
      </c>
      <c r="G848">
        <v>1</v>
      </c>
      <c r="H848" s="3">
        <v>6236.37</v>
      </c>
      <c r="I848" t="s">
        <v>20</v>
      </c>
      <c r="J848" t="str">
        <f>INDEX(Product_Table[Product Name],MATCH(Table35[[#This Row],[ProductID]],Product_Table[ProductID],0))</f>
        <v>Natura UC-40</v>
      </c>
      <c r="K848" t="str">
        <f>INDEX(Product_Table[Category],MATCH(Table35[[#This Row],[ProductID]],Product_Table[ProductID],0))</f>
        <v>Urban</v>
      </c>
      <c r="L848" t="str">
        <f>INDEX(Product_Table[Segment],MATCH(Table35[[#This Row],[ProductID]],Product_Table[ProductID],0))</f>
        <v>Convenience</v>
      </c>
      <c r="M848" s="4">
        <f>INDEX(Product_Table[ManufacturerID],MATCH(Table35[[#This Row],[ProductID]],Product_Table[ProductID],0))</f>
        <v>8</v>
      </c>
      <c r="N848" s="4" t="str">
        <f>INDEX(Manufacturer_Table[Manufacturer Name],MATCH(Table35[[#This Row],[ManufacturerID]],Manufacturer_Table[ManufacturerID],0))</f>
        <v>Natura</v>
      </c>
      <c r="O848" s="4" t="str">
        <f>INDEX(Location_Table[State],MATCH(Table35[[#This Row],[Zip]],Location_Table[Zip],0))</f>
        <v>Ontario</v>
      </c>
    </row>
    <row r="849" spans="1:15" x14ac:dyDescent="0.3">
      <c r="A849">
        <v>1171</v>
      </c>
      <c r="B849" s="2">
        <v>42162</v>
      </c>
      <c r="C849" s="2" t="str">
        <f>TEXT(Table35[[#This Row],[Date]],"YYYY")</f>
        <v>2015</v>
      </c>
      <c r="D849" s="2" t="str">
        <f>TEXT(Table35[[#This Row],[Date]],"MMMM")</f>
        <v>June</v>
      </c>
      <c r="E849" s="2" t="str">
        <f>TEXT(Table35[[#This Row],[Date]],"DDDD")</f>
        <v>Sunday</v>
      </c>
      <c r="F849" t="s">
        <v>965</v>
      </c>
      <c r="G849">
        <v>1</v>
      </c>
      <c r="H849" s="3">
        <v>4283.37</v>
      </c>
      <c r="I849" t="s">
        <v>20</v>
      </c>
      <c r="J849" t="str">
        <f>INDEX(Product_Table[Product Name],MATCH(Table35[[#This Row],[ProductID]],Product_Table[ProductID],0))</f>
        <v>Pirum UE-07</v>
      </c>
      <c r="K849" t="str">
        <f>INDEX(Product_Table[Category],MATCH(Table35[[#This Row],[ProductID]],Product_Table[ProductID],0))</f>
        <v>Urban</v>
      </c>
      <c r="L849" t="str">
        <f>INDEX(Product_Table[Segment],MATCH(Table35[[#This Row],[ProductID]],Product_Table[ProductID],0))</f>
        <v>Extreme</v>
      </c>
      <c r="M849" s="4">
        <f>INDEX(Product_Table[ManufacturerID],MATCH(Table35[[#This Row],[ProductID]],Product_Table[ProductID],0))</f>
        <v>10</v>
      </c>
      <c r="N849" s="4" t="str">
        <f>INDEX(Manufacturer_Table[Manufacturer Name],MATCH(Table35[[#This Row],[ManufacturerID]],Manufacturer_Table[ManufacturerID],0))</f>
        <v>Pirum</v>
      </c>
      <c r="O849" s="4" t="str">
        <f>INDEX(Location_Table[State],MATCH(Table35[[#This Row],[Zip]],Location_Table[Zip],0))</f>
        <v>Ontario</v>
      </c>
    </row>
    <row r="850" spans="1:15" x14ac:dyDescent="0.3">
      <c r="A850">
        <v>2073</v>
      </c>
      <c r="B850" s="2">
        <v>42109</v>
      </c>
      <c r="C850" s="2" t="str">
        <f>TEXT(Table35[[#This Row],[Date]],"YYYY")</f>
        <v>2015</v>
      </c>
      <c r="D850" s="2" t="str">
        <f>TEXT(Table35[[#This Row],[Date]],"MMMM")</f>
        <v>April</v>
      </c>
      <c r="E850" s="2" t="str">
        <f>TEXT(Table35[[#This Row],[Date]],"DDDD")</f>
        <v>Wednesday</v>
      </c>
      <c r="F850" t="s">
        <v>984</v>
      </c>
      <c r="G850">
        <v>1</v>
      </c>
      <c r="H850" s="3">
        <v>4535.37</v>
      </c>
      <c r="I850" t="s">
        <v>20</v>
      </c>
      <c r="J850" t="str">
        <f>INDEX(Product_Table[Product Name],MATCH(Table35[[#This Row],[ProductID]],Product_Table[ProductID],0))</f>
        <v>Currus UC-08</v>
      </c>
      <c r="K850" t="str">
        <f>INDEX(Product_Table[Category],MATCH(Table35[[#This Row],[ProductID]],Product_Table[ProductID],0))</f>
        <v>Urban</v>
      </c>
      <c r="L850" t="str">
        <f>INDEX(Product_Table[Segment],MATCH(Table35[[#This Row],[ProductID]],Product_Table[ProductID],0))</f>
        <v>Convenience</v>
      </c>
      <c r="M850" s="4">
        <f>INDEX(Product_Table[ManufacturerID],MATCH(Table35[[#This Row],[ProductID]],Product_Table[ProductID],0))</f>
        <v>4</v>
      </c>
      <c r="N850" s="4" t="str">
        <f>INDEX(Manufacturer_Table[Manufacturer Name],MATCH(Table35[[#This Row],[ManufacturerID]],Manufacturer_Table[ManufacturerID],0))</f>
        <v>Currus</v>
      </c>
      <c r="O850" s="4" t="str">
        <f>INDEX(Location_Table[State],MATCH(Table35[[#This Row],[Zip]],Location_Table[Zip],0))</f>
        <v>Ontario</v>
      </c>
    </row>
    <row r="851" spans="1:15" x14ac:dyDescent="0.3">
      <c r="A851">
        <v>2345</v>
      </c>
      <c r="B851" s="2">
        <v>42109</v>
      </c>
      <c r="C851" s="2" t="str">
        <f>TEXT(Table35[[#This Row],[Date]],"YYYY")</f>
        <v>2015</v>
      </c>
      <c r="D851" s="2" t="str">
        <f>TEXT(Table35[[#This Row],[Date]],"MMMM")</f>
        <v>April</v>
      </c>
      <c r="E851" s="2" t="str">
        <f>TEXT(Table35[[#This Row],[Date]],"DDDD")</f>
        <v>Wednesday</v>
      </c>
      <c r="F851" t="s">
        <v>838</v>
      </c>
      <c r="G851">
        <v>1</v>
      </c>
      <c r="H851" s="3">
        <v>5354.37</v>
      </c>
      <c r="I851" t="s">
        <v>20</v>
      </c>
      <c r="J851" t="str">
        <f>INDEX(Product_Table[Product Name],MATCH(Table35[[#This Row],[ProductID]],Product_Table[ProductID],0))</f>
        <v>Aliqui UE-19</v>
      </c>
      <c r="K851" t="str">
        <f>INDEX(Product_Table[Category],MATCH(Table35[[#This Row],[ProductID]],Product_Table[ProductID],0))</f>
        <v>Urban</v>
      </c>
      <c r="L851" t="str">
        <f>INDEX(Product_Table[Segment],MATCH(Table35[[#This Row],[ProductID]],Product_Table[ProductID],0))</f>
        <v>Extreme</v>
      </c>
      <c r="M851" s="4">
        <f>INDEX(Product_Table[ManufacturerID],MATCH(Table35[[#This Row],[ProductID]],Product_Table[ProductID],0))</f>
        <v>2</v>
      </c>
      <c r="N851" s="4" t="str">
        <f>INDEX(Manufacturer_Table[Manufacturer Name],MATCH(Table35[[#This Row],[ManufacturerID]],Manufacturer_Table[ManufacturerID],0))</f>
        <v>Aliqui</v>
      </c>
      <c r="O851" s="4" t="str">
        <f>INDEX(Location_Table[State],MATCH(Table35[[#This Row],[Zip]],Location_Table[Zip],0))</f>
        <v>Ontario</v>
      </c>
    </row>
    <row r="852" spans="1:15" x14ac:dyDescent="0.3">
      <c r="A852">
        <v>2224</v>
      </c>
      <c r="B852" s="2">
        <v>42123</v>
      </c>
      <c r="C852" s="2" t="str">
        <f>TEXT(Table35[[#This Row],[Date]],"YYYY")</f>
        <v>2015</v>
      </c>
      <c r="D852" s="2" t="str">
        <f>TEXT(Table35[[#This Row],[Date]],"MMMM")</f>
        <v>April</v>
      </c>
      <c r="E852" s="2" t="str">
        <f>TEXT(Table35[[#This Row],[Date]],"DDDD")</f>
        <v>Wednesday</v>
      </c>
      <c r="F852" t="s">
        <v>1219</v>
      </c>
      <c r="G852">
        <v>1</v>
      </c>
      <c r="H852" s="3">
        <v>755.37</v>
      </c>
      <c r="I852" t="s">
        <v>20</v>
      </c>
      <c r="J852" t="str">
        <f>INDEX(Product_Table[Product Name],MATCH(Table35[[#This Row],[ProductID]],Product_Table[ProductID],0))</f>
        <v>Aliqui RP-21</v>
      </c>
      <c r="K852" t="str">
        <f>INDEX(Product_Table[Category],MATCH(Table35[[#This Row],[ProductID]],Product_Table[ProductID],0))</f>
        <v>Rural</v>
      </c>
      <c r="L852" t="str">
        <f>INDEX(Product_Table[Segment],MATCH(Table35[[#This Row],[ProductID]],Product_Table[ProductID],0))</f>
        <v>Productivity</v>
      </c>
      <c r="M852" s="4">
        <f>INDEX(Product_Table[ManufacturerID],MATCH(Table35[[#This Row],[ProductID]],Product_Table[ProductID],0))</f>
        <v>2</v>
      </c>
      <c r="N852" s="4" t="str">
        <f>INDEX(Manufacturer_Table[Manufacturer Name],MATCH(Table35[[#This Row],[ManufacturerID]],Manufacturer_Table[ManufacturerID],0))</f>
        <v>Aliqui</v>
      </c>
      <c r="O852" s="4" t="str">
        <f>INDEX(Location_Table[State],MATCH(Table35[[#This Row],[Zip]],Location_Table[Zip],0))</f>
        <v>Manitoba</v>
      </c>
    </row>
    <row r="853" spans="1:15" x14ac:dyDescent="0.3">
      <c r="A853">
        <v>604</v>
      </c>
      <c r="B853" s="2">
        <v>42123</v>
      </c>
      <c r="C853" s="2" t="str">
        <f>TEXT(Table35[[#This Row],[Date]],"YYYY")</f>
        <v>2015</v>
      </c>
      <c r="D853" s="2" t="str">
        <f>TEXT(Table35[[#This Row],[Date]],"MMMM")</f>
        <v>April</v>
      </c>
      <c r="E853" s="2" t="str">
        <f>TEXT(Table35[[#This Row],[Date]],"DDDD")</f>
        <v>Wednesday</v>
      </c>
      <c r="F853" t="s">
        <v>1219</v>
      </c>
      <c r="G853">
        <v>1</v>
      </c>
      <c r="H853" s="3">
        <v>6299.37</v>
      </c>
      <c r="I853" t="s">
        <v>20</v>
      </c>
      <c r="J853" t="str">
        <f>INDEX(Product_Table[Product Name],MATCH(Table35[[#This Row],[ProductID]],Product_Table[ProductID],0))</f>
        <v>Maximus UC-69</v>
      </c>
      <c r="K853" t="str">
        <f>INDEX(Product_Table[Category],MATCH(Table35[[#This Row],[ProductID]],Product_Table[ProductID],0))</f>
        <v>Urban</v>
      </c>
      <c r="L853" t="str">
        <f>INDEX(Product_Table[Segment],MATCH(Table35[[#This Row],[ProductID]],Product_Table[ProductID],0))</f>
        <v>Convenience</v>
      </c>
      <c r="M853" s="4">
        <f>INDEX(Product_Table[ManufacturerID],MATCH(Table35[[#This Row],[ProductID]],Product_Table[ProductID],0))</f>
        <v>7</v>
      </c>
      <c r="N853" s="4" t="str">
        <f>INDEX(Manufacturer_Table[Manufacturer Name],MATCH(Table35[[#This Row],[ManufacturerID]],Manufacturer_Table[ManufacturerID],0))</f>
        <v>VanArsdel</v>
      </c>
      <c r="O853" s="4" t="str">
        <f>INDEX(Location_Table[State],MATCH(Table35[[#This Row],[Zip]],Location_Table[Zip],0))</f>
        <v>Manitoba</v>
      </c>
    </row>
    <row r="854" spans="1:15" x14ac:dyDescent="0.3">
      <c r="A854">
        <v>1183</v>
      </c>
      <c r="B854" s="2">
        <v>42123</v>
      </c>
      <c r="C854" s="2" t="str">
        <f>TEXT(Table35[[#This Row],[Date]],"YYYY")</f>
        <v>2015</v>
      </c>
      <c r="D854" s="2" t="str">
        <f>TEXT(Table35[[#This Row],[Date]],"MMMM")</f>
        <v>April</v>
      </c>
      <c r="E854" s="2" t="str">
        <f>TEXT(Table35[[#This Row],[Date]],"DDDD")</f>
        <v>Wednesday</v>
      </c>
      <c r="F854" t="s">
        <v>838</v>
      </c>
      <c r="G854">
        <v>1</v>
      </c>
      <c r="H854" s="3">
        <v>7433.37</v>
      </c>
      <c r="I854" t="s">
        <v>20</v>
      </c>
      <c r="J854" t="str">
        <f>INDEX(Product_Table[Product Name],MATCH(Table35[[#This Row],[ProductID]],Product_Table[ProductID],0))</f>
        <v>Pirum UE-19</v>
      </c>
      <c r="K854" t="str">
        <f>INDEX(Product_Table[Category],MATCH(Table35[[#This Row],[ProductID]],Product_Table[ProductID],0))</f>
        <v>Urban</v>
      </c>
      <c r="L854" t="str">
        <f>INDEX(Product_Table[Segment],MATCH(Table35[[#This Row],[ProductID]],Product_Table[ProductID],0))</f>
        <v>Extreme</v>
      </c>
      <c r="M854" s="4">
        <f>INDEX(Product_Table[ManufacturerID],MATCH(Table35[[#This Row],[ProductID]],Product_Table[ProductID],0))</f>
        <v>10</v>
      </c>
      <c r="N854" s="4" t="str">
        <f>INDEX(Manufacturer_Table[Manufacturer Name],MATCH(Table35[[#This Row],[ManufacturerID]],Manufacturer_Table[ManufacturerID],0))</f>
        <v>Pirum</v>
      </c>
      <c r="O854" s="4" t="str">
        <f>INDEX(Location_Table[State],MATCH(Table35[[#This Row],[Zip]],Location_Table[Zip],0))</f>
        <v>Ontario</v>
      </c>
    </row>
    <row r="855" spans="1:15" x14ac:dyDescent="0.3">
      <c r="A855">
        <v>2225</v>
      </c>
      <c r="B855" s="2">
        <v>42123</v>
      </c>
      <c r="C855" s="2" t="str">
        <f>TEXT(Table35[[#This Row],[Date]],"YYYY")</f>
        <v>2015</v>
      </c>
      <c r="D855" s="2" t="str">
        <f>TEXT(Table35[[#This Row],[Date]],"MMMM")</f>
        <v>April</v>
      </c>
      <c r="E855" s="2" t="str">
        <f>TEXT(Table35[[#This Row],[Date]],"DDDD")</f>
        <v>Wednesday</v>
      </c>
      <c r="F855" t="s">
        <v>1219</v>
      </c>
      <c r="G855">
        <v>1</v>
      </c>
      <c r="H855" s="3">
        <v>755.37</v>
      </c>
      <c r="I855" t="s">
        <v>20</v>
      </c>
      <c r="J855" t="str">
        <f>INDEX(Product_Table[Product Name],MATCH(Table35[[#This Row],[ProductID]],Product_Table[ProductID],0))</f>
        <v>Aliqui RP-22</v>
      </c>
      <c r="K855" t="str">
        <f>INDEX(Product_Table[Category],MATCH(Table35[[#This Row],[ProductID]],Product_Table[ProductID],0))</f>
        <v>Rural</v>
      </c>
      <c r="L855" t="str">
        <f>INDEX(Product_Table[Segment],MATCH(Table35[[#This Row],[ProductID]],Product_Table[ProductID],0))</f>
        <v>Productivity</v>
      </c>
      <c r="M855" s="4">
        <f>INDEX(Product_Table[ManufacturerID],MATCH(Table35[[#This Row],[ProductID]],Product_Table[ProductID],0))</f>
        <v>2</v>
      </c>
      <c r="N855" s="4" t="str">
        <f>INDEX(Manufacturer_Table[Manufacturer Name],MATCH(Table35[[#This Row],[ManufacturerID]],Manufacturer_Table[ManufacturerID],0))</f>
        <v>Aliqui</v>
      </c>
      <c r="O855" s="4" t="str">
        <f>INDEX(Location_Table[State],MATCH(Table35[[#This Row],[Zip]],Location_Table[Zip],0))</f>
        <v>Manitoba</v>
      </c>
    </row>
    <row r="856" spans="1:15" x14ac:dyDescent="0.3">
      <c r="A856">
        <v>1180</v>
      </c>
      <c r="B856" s="2">
        <v>42123</v>
      </c>
      <c r="C856" s="2" t="str">
        <f>TEXT(Table35[[#This Row],[Date]],"YYYY")</f>
        <v>2015</v>
      </c>
      <c r="D856" s="2" t="str">
        <f>TEXT(Table35[[#This Row],[Date]],"MMMM")</f>
        <v>April</v>
      </c>
      <c r="E856" s="2" t="str">
        <f>TEXT(Table35[[#This Row],[Date]],"DDDD")</f>
        <v>Wednesday</v>
      </c>
      <c r="F856" t="s">
        <v>832</v>
      </c>
      <c r="G856">
        <v>1</v>
      </c>
      <c r="H856" s="3">
        <v>6173.37</v>
      </c>
      <c r="I856" t="s">
        <v>20</v>
      </c>
      <c r="J856" t="str">
        <f>INDEX(Product_Table[Product Name],MATCH(Table35[[#This Row],[ProductID]],Product_Table[ProductID],0))</f>
        <v>Pirum UE-16</v>
      </c>
      <c r="K856" t="str">
        <f>INDEX(Product_Table[Category],MATCH(Table35[[#This Row],[ProductID]],Product_Table[ProductID],0))</f>
        <v>Urban</v>
      </c>
      <c r="L856" t="str">
        <f>INDEX(Product_Table[Segment],MATCH(Table35[[#This Row],[ProductID]],Product_Table[ProductID],0))</f>
        <v>Extreme</v>
      </c>
      <c r="M856" s="4">
        <f>INDEX(Product_Table[ManufacturerID],MATCH(Table35[[#This Row],[ProductID]],Product_Table[ProductID],0))</f>
        <v>10</v>
      </c>
      <c r="N856" s="4" t="str">
        <f>INDEX(Manufacturer_Table[Manufacturer Name],MATCH(Table35[[#This Row],[ManufacturerID]],Manufacturer_Table[ManufacturerID],0))</f>
        <v>Pirum</v>
      </c>
      <c r="O856" s="4" t="str">
        <f>INDEX(Location_Table[State],MATCH(Table35[[#This Row],[Zip]],Location_Table[Zip],0))</f>
        <v>Ontario</v>
      </c>
    </row>
    <row r="857" spans="1:15" x14ac:dyDescent="0.3">
      <c r="A857">
        <v>183</v>
      </c>
      <c r="B857" s="2">
        <v>42183</v>
      </c>
      <c r="C857" s="2" t="str">
        <f>TEXT(Table35[[#This Row],[Date]],"YYYY")</f>
        <v>2015</v>
      </c>
      <c r="D857" s="2" t="str">
        <f>TEXT(Table35[[#This Row],[Date]],"MMMM")</f>
        <v>June</v>
      </c>
      <c r="E857" s="2" t="str">
        <f>TEXT(Table35[[#This Row],[Date]],"DDDD")</f>
        <v>Sunday</v>
      </c>
      <c r="F857" t="s">
        <v>839</v>
      </c>
      <c r="G857">
        <v>1</v>
      </c>
      <c r="H857" s="3">
        <v>8694</v>
      </c>
      <c r="I857" t="s">
        <v>20</v>
      </c>
      <c r="J857" t="str">
        <f>INDEX(Product_Table[Product Name],MATCH(Table35[[#This Row],[ProductID]],Product_Table[ProductID],0))</f>
        <v>Abbas UE-11</v>
      </c>
      <c r="K857" t="str">
        <f>INDEX(Product_Table[Category],MATCH(Table35[[#This Row],[ProductID]],Product_Table[ProductID],0))</f>
        <v>Urban</v>
      </c>
      <c r="L857" t="str">
        <f>INDEX(Product_Table[Segment],MATCH(Table35[[#This Row],[ProductID]],Product_Table[ProductID],0))</f>
        <v>Extreme</v>
      </c>
      <c r="M857" s="4">
        <f>INDEX(Product_Table[ManufacturerID],MATCH(Table35[[#This Row],[ProductID]],Product_Table[ProductID],0))</f>
        <v>1</v>
      </c>
      <c r="N857" s="4" t="str">
        <f>INDEX(Manufacturer_Table[Manufacturer Name],MATCH(Table35[[#This Row],[ManufacturerID]],Manufacturer_Table[ManufacturerID],0))</f>
        <v>Abbas</v>
      </c>
      <c r="O857" s="4" t="str">
        <f>INDEX(Location_Table[State],MATCH(Table35[[#This Row],[Zip]],Location_Table[Zip],0))</f>
        <v>Ontario</v>
      </c>
    </row>
    <row r="858" spans="1:15" x14ac:dyDescent="0.3">
      <c r="A858">
        <v>438</v>
      </c>
      <c r="B858" s="2">
        <v>42183</v>
      </c>
      <c r="C858" s="2" t="str">
        <f>TEXT(Table35[[#This Row],[Date]],"YYYY")</f>
        <v>2015</v>
      </c>
      <c r="D858" s="2" t="str">
        <f>TEXT(Table35[[#This Row],[Date]],"MMMM")</f>
        <v>June</v>
      </c>
      <c r="E858" s="2" t="str">
        <f>TEXT(Table35[[#This Row],[Date]],"DDDD")</f>
        <v>Sunday</v>
      </c>
      <c r="F858" t="s">
        <v>994</v>
      </c>
      <c r="G858">
        <v>1</v>
      </c>
      <c r="H858" s="3">
        <v>11969.37</v>
      </c>
      <c r="I858" t="s">
        <v>20</v>
      </c>
      <c r="J858" t="str">
        <f>INDEX(Product_Table[Product Name],MATCH(Table35[[#This Row],[ProductID]],Product_Table[ProductID],0))</f>
        <v>Maximus UM-43</v>
      </c>
      <c r="K858" t="str">
        <f>INDEX(Product_Table[Category],MATCH(Table35[[#This Row],[ProductID]],Product_Table[ProductID],0))</f>
        <v>Urban</v>
      </c>
      <c r="L858" t="str">
        <f>INDEX(Product_Table[Segment],MATCH(Table35[[#This Row],[ProductID]],Product_Table[ProductID],0))</f>
        <v>Moderation</v>
      </c>
      <c r="M858" s="4">
        <f>INDEX(Product_Table[ManufacturerID],MATCH(Table35[[#This Row],[ProductID]],Product_Table[ProductID],0))</f>
        <v>7</v>
      </c>
      <c r="N858" s="4" t="str">
        <f>INDEX(Manufacturer_Table[Manufacturer Name],MATCH(Table35[[#This Row],[ManufacturerID]],Manufacturer_Table[ManufacturerID],0))</f>
        <v>VanArsdel</v>
      </c>
      <c r="O858" s="4" t="str">
        <f>INDEX(Location_Table[State],MATCH(Table35[[#This Row],[Zip]],Location_Table[Zip],0))</f>
        <v>Ontario</v>
      </c>
    </row>
    <row r="859" spans="1:15" x14ac:dyDescent="0.3">
      <c r="A859">
        <v>407</v>
      </c>
      <c r="B859" s="2">
        <v>42184</v>
      </c>
      <c r="C859" s="2" t="str">
        <f>TEXT(Table35[[#This Row],[Date]],"YYYY")</f>
        <v>2015</v>
      </c>
      <c r="D859" s="2" t="str">
        <f>TEXT(Table35[[#This Row],[Date]],"MMMM")</f>
        <v>June</v>
      </c>
      <c r="E859" s="2" t="str">
        <f>TEXT(Table35[[#This Row],[Date]],"DDDD")</f>
        <v>Monday</v>
      </c>
      <c r="F859" t="s">
        <v>835</v>
      </c>
      <c r="G859">
        <v>1</v>
      </c>
      <c r="H859" s="3">
        <v>20505.87</v>
      </c>
      <c r="I859" t="s">
        <v>20</v>
      </c>
      <c r="J859" t="str">
        <f>INDEX(Product_Table[Product Name],MATCH(Table35[[#This Row],[ProductID]],Product_Table[ProductID],0))</f>
        <v>Maximus UM-12</v>
      </c>
      <c r="K859" t="str">
        <f>INDEX(Product_Table[Category],MATCH(Table35[[#This Row],[ProductID]],Product_Table[ProductID],0))</f>
        <v>Urban</v>
      </c>
      <c r="L859" t="str">
        <f>INDEX(Product_Table[Segment],MATCH(Table35[[#This Row],[ProductID]],Product_Table[ProductID],0))</f>
        <v>Moderation</v>
      </c>
      <c r="M859" s="4">
        <f>INDEX(Product_Table[ManufacturerID],MATCH(Table35[[#This Row],[ProductID]],Product_Table[ProductID],0))</f>
        <v>7</v>
      </c>
      <c r="N859" s="4" t="str">
        <f>INDEX(Manufacturer_Table[Manufacturer Name],MATCH(Table35[[#This Row],[ManufacturerID]],Manufacturer_Table[ManufacturerID],0))</f>
        <v>VanArsdel</v>
      </c>
      <c r="O859" s="4" t="str">
        <f>INDEX(Location_Table[State],MATCH(Table35[[#This Row],[Zip]],Location_Table[Zip],0))</f>
        <v>Ontario</v>
      </c>
    </row>
    <row r="860" spans="1:15" x14ac:dyDescent="0.3">
      <c r="A860">
        <v>1043</v>
      </c>
      <c r="B860" s="2">
        <v>42184</v>
      </c>
      <c r="C860" s="2" t="str">
        <f>TEXT(Table35[[#This Row],[Date]],"YYYY")</f>
        <v>2015</v>
      </c>
      <c r="D860" s="2" t="str">
        <f>TEXT(Table35[[#This Row],[Date]],"MMMM")</f>
        <v>June</v>
      </c>
      <c r="E860" s="2" t="str">
        <f>TEXT(Table35[[#This Row],[Date]],"DDDD")</f>
        <v>Monday</v>
      </c>
      <c r="F860" t="s">
        <v>838</v>
      </c>
      <c r="G860">
        <v>1</v>
      </c>
      <c r="H860" s="3">
        <v>4346.37</v>
      </c>
      <c r="I860" t="s">
        <v>20</v>
      </c>
      <c r="J860" t="str">
        <f>INDEX(Product_Table[Product Name],MATCH(Table35[[#This Row],[ProductID]],Product_Table[ProductID],0))</f>
        <v>Pirum MA-01</v>
      </c>
      <c r="K860" t="str">
        <f>INDEX(Product_Table[Category],MATCH(Table35[[#This Row],[ProductID]],Product_Table[ProductID],0))</f>
        <v>Mix</v>
      </c>
      <c r="L860" t="str">
        <f>INDEX(Product_Table[Segment],MATCH(Table35[[#This Row],[ProductID]],Product_Table[ProductID],0))</f>
        <v>All Season</v>
      </c>
      <c r="M860" s="4">
        <f>INDEX(Product_Table[ManufacturerID],MATCH(Table35[[#This Row],[ProductID]],Product_Table[ProductID],0))</f>
        <v>10</v>
      </c>
      <c r="N860" s="4" t="str">
        <f>INDEX(Manufacturer_Table[Manufacturer Name],MATCH(Table35[[#This Row],[ManufacturerID]],Manufacturer_Table[ManufacturerID],0))</f>
        <v>Pirum</v>
      </c>
      <c r="O860" s="4" t="str">
        <f>INDEX(Location_Table[State],MATCH(Table35[[#This Row],[Zip]],Location_Table[Zip],0))</f>
        <v>Ontario</v>
      </c>
    </row>
    <row r="861" spans="1:15" x14ac:dyDescent="0.3">
      <c r="A861">
        <v>2097</v>
      </c>
      <c r="B861" s="2">
        <v>42184</v>
      </c>
      <c r="C861" s="2" t="str">
        <f>TEXT(Table35[[#This Row],[Date]],"YYYY")</f>
        <v>2015</v>
      </c>
      <c r="D861" s="2" t="str">
        <f>TEXT(Table35[[#This Row],[Date]],"MMMM")</f>
        <v>June</v>
      </c>
      <c r="E861" s="2" t="str">
        <f>TEXT(Table35[[#This Row],[Date]],"DDDD")</f>
        <v>Monday</v>
      </c>
      <c r="F861" t="s">
        <v>1220</v>
      </c>
      <c r="G861">
        <v>1</v>
      </c>
      <c r="H861" s="3">
        <v>5858.37</v>
      </c>
      <c r="I861" t="s">
        <v>20</v>
      </c>
      <c r="J861" t="str">
        <f>INDEX(Product_Table[Product Name],MATCH(Table35[[#This Row],[ProductID]],Product_Table[ProductID],0))</f>
        <v>Currus YY-01</v>
      </c>
      <c r="K861" t="str">
        <f>INDEX(Product_Table[Category],MATCH(Table35[[#This Row],[ProductID]],Product_Table[ProductID],0))</f>
        <v>Youth</v>
      </c>
      <c r="L861" t="str">
        <f>INDEX(Product_Table[Segment],MATCH(Table35[[#This Row],[ProductID]],Product_Table[ProductID],0))</f>
        <v>Youth</v>
      </c>
      <c r="M861" s="4">
        <f>INDEX(Product_Table[ManufacturerID],MATCH(Table35[[#This Row],[ProductID]],Product_Table[ProductID],0))</f>
        <v>4</v>
      </c>
      <c r="N861" s="4" t="str">
        <f>INDEX(Manufacturer_Table[Manufacturer Name],MATCH(Table35[[#This Row],[ManufacturerID]],Manufacturer_Table[ManufacturerID],0))</f>
        <v>Currus</v>
      </c>
      <c r="O861" s="4" t="str">
        <f>INDEX(Location_Table[State],MATCH(Table35[[#This Row],[Zip]],Location_Table[Zip],0))</f>
        <v>Manitoba</v>
      </c>
    </row>
    <row r="862" spans="1:15" x14ac:dyDescent="0.3">
      <c r="A862">
        <v>959</v>
      </c>
      <c r="B862" s="2">
        <v>42184</v>
      </c>
      <c r="C862" s="2" t="str">
        <f>TEXT(Table35[[#This Row],[Date]],"YYYY")</f>
        <v>2015</v>
      </c>
      <c r="D862" s="2" t="str">
        <f>TEXT(Table35[[#This Row],[Date]],"MMMM")</f>
        <v>June</v>
      </c>
      <c r="E862" s="2" t="str">
        <f>TEXT(Table35[[#This Row],[Date]],"DDDD")</f>
        <v>Monday</v>
      </c>
      <c r="F862" t="s">
        <v>1217</v>
      </c>
      <c r="G862">
        <v>1</v>
      </c>
      <c r="H862" s="3">
        <v>10362.870000000001</v>
      </c>
      <c r="I862" t="s">
        <v>20</v>
      </c>
      <c r="J862" t="str">
        <f>INDEX(Product_Table[Product Name],MATCH(Table35[[#This Row],[ProductID]],Product_Table[ProductID],0))</f>
        <v>Natura UC-22</v>
      </c>
      <c r="K862" t="str">
        <f>INDEX(Product_Table[Category],MATCH(Table35[[#This Row],[ProductID]],Product_Table[ProductID],0))</f>
        <v>Urban</v>
      </c>
      <c r="L862" t="str">
        <f>INDEX(Product_Table[Segment],MATCH(Table35[[#This Row],[ProductID]],Product_Table[ProductID],0))</f>
        <v>Convenience</v>
      </c>
      <c r="M862" s="4">
        <f>INDEX(Product_Table[ManufacturerID],MATCH(Table35[[#This Row],[ProductID]],Product_Table[ProductID],0))</f>
        <v>8</v>
      </c>
      <c r="N862" s="4" t="str">
        <f>INDEX(Manufacturer_Table[Manufacturer Name],MATCH(Table35[[#This Row],[ManufacturerID]],Manufacturer_Table[ManufacturerID],0))</f>
        <v>Natura</v>
      </c>
      <c r="O862" s="4" t="str">
        <f>INDEX(Location_Table[State],MATCH(Table35[[#This Row],[Zip]],Location_Table[Zip],0))</f>
        <v>Manitoba</v>
      </c>
    </row>
    <row r="863" spans="1:15" x14ac:dyDescent="0.3">
      <c r="A863">
        <v>1009</v>
      </c>
      <c r="B863" s="2">
        <v>42184</v>
      </c>
      <c r="C863" s="2" t="str">
        <f>TEXT(Table35[[#This Row],[Date]],"YYYY")</f>
        <v>2015</v>
      </c>
      <c r="D863" s="2" t="str">
        <f>TEXT(Table35[[#This Row],[Date]],"MMMM")</f>
        <v>June</v>
      </c>
      <c r="E863" s="2" t="str">
        <f>TEXT(Table35[[#This Row],[Date]],"DDDD")</f>
        <v>Monday</v>
      </c>
      <c r="F863" t="s">
        <v>838</v>
      </c>
      <c r="G863">
        <v>1</v>
      </c>
      <c r="H863" s="3">
        <v>1353.87</v>
      </c>
      <c r="I863" t="s">
        <v>20</v>
      </c>
      <c r="J863" t="str">
        <f>INDEX(Product_Table[Product Name],MATCH(Table35[[#This Row],[ProductID]],Product_Table[ProductID],0))</f>
        <v>Natura YY-10</v>
      </c>
      <c r="K863" t="str">
        <f>INDEX(Product_Table[Category],MATCH(Table35[[#This Row],[ProductID]],Product_Table[ProductID],0))</f>
        <v>Youth</v>
      </c>
      <c r="L863" t="str">
        <f>INDEX(Product_Table[Segment],MATCH(Table35[[#This Row],[ProductID]],Product_Table[ProductID],0))</f>
        <v>Youth</v>
      </c>
      <c r="M863" s="4">
        <f>INDEX(Product_Table[ManufacturerID],MATCH(Table35[[#This Row],[ProductID]],Product_Table[ProductID],0))</f>
        <v>8</v>
      </c>
      <c r="N863" s="4" t="str">
        <f>INDEX(Manufacturer_Table[Manufacturer Name],MATCH(Table35[[#This Row],[ManufacturerID]],Manufacturer_Table[ManufacturerID],0))</f>
        <v>Natura</v>
      </c>
      <c r="O863" s="4" t="str">
        <f>INDEX(Location_Table[State],MATCH(Table35[[#This Row],[Zip]],Location_Table[Zip],0))</f>
        <v>Ontario</v>
      </c>
    </row>
    <row r="864" spans="1:15" x14ac:dyDescent="0.3">
      <c r="A864">
        <v>690</v>
      </c>
      <c r="B864" s="2">
        <v>42184</v>
      </c>
      <c r="C864" s="2" t="str">
        <f>TEXT(Table35[[#This Row],[Date]],"YYYY")</f>
        <v>2015</v>
      </c>
      <c r="D864" s="2" t="str">
        <f>TEXT(Table35[[#This Row],[Date]],"MMMM")</f>
        <v>June</v>
      </c>
      <c r="E864" s="2" t="str">
        <f>TEXT(Table35[[#This Row],[Date]],"DDDD")</f>
        <v>Monday</v>
      </c>
      <c r="F864" t="s">
        <v>1229</v>
      </c>
      <c r="G864">
        <v>1</v>
      </c>
      <c r="H864" s="3">
        <v>4409.37</v>
      </c>
      <c r="I864" t="s">
        <v>20</v>
      </c>
      <c r="J864" t="str">
        <f>INDEX(Product_Table[Product Name],MATCH(Table35[[#This Row],[ProductID]],Product_Table[ProductID],0))</f>
        <v>Maximus UC-55</v>
      </c>
      <c r="K864" t="str">
        <f>INDEX(Product_Table[Category],MATCH(Table35[[#This Row],[ProductID]],Product_Table[ProductID],0))</f>
        <v>Urban</v>
      </c>
      <c r="L864" t="str">
        <f>INDEX(Product_Table[Segment],MATCH(Table35[[#This Row],[ProductID]],Product_Table[ProductID],0))</f>
        <v>Convenience</v>
      </c>
      <c r="M864" s="4">
        <f>INDEX(Product_Table[ManufacturerID],MATCH(Table35[[#This Row],[ProductID]],Product_Table[ProductID],0))</f>
        <v>7</v>
      </c>
      <c r="N864" s="4" t="str">
        <f>INDEX(Manufacturer_Table[Manufacturer Name],MATCH(Table35[[#This Row],[ManufacturerID]],Manufacturer_Table[ManufacturerID],0))</f>
        <v>VanArsdel</v>
      </c>
      <c r="O864" s="4" t="str">
        <f>INDEX(Location_Table[State],MATCH(Table35[[#This Row],[Zip]],Location_Table[Zip],0))</f>
        <v>Manitoba</v>
      </c>
    </row>
    <row r="865" spans="1:15" x14ac:dyDescent="0.3">
      <c r="A865">
        <v>2064</v>
      </c>
      <c r="B865" s="2">
        <v>42185</v>
      </c>
      <c r="C865" s="2" t="str">
        <f>TEXT(Table35[[#This Row],[Date]],"YYYY")</f>
        <v>2015</v>
      </c>
      <c r="D865" s="2" t="str">
        <f>TEXT(Table35[[#This Row],[Date]],"MMMM")</f>
        <v>June</v>
      </c>
      <c r="E865" s="2" t="str">
        <f>TEXT(Table35[[#This Row],[Date]],"DDDD")</f>
        <v>Tuesday</v>
      </c>
      <c r="F865" t="s">
        <v>428</v>
      </c>
      <c r="G865">
        <v>1</v>
      </c>
      <c r="H865" s="3">
        <v>6929.37</v>
      </c>
      <c r="I865" t="s">
        <v>20</v>
      </c>
      <c r="J865" t="str">
        <f>INDEX(Product_Table[Product Name],MATCH(Table35[[#This Row],[ProductID]],Product_Table[ProductID],0))</f>
        <v>Currus UE-24</v>
      </c>
      <c r="K865" t="str">
        <f>INDEX(Product_Table[Category],MATCH(Table35[[#This Row],[ProductID]],Product_Table[ProductID],0))</f>
        <v>Urban</v>
      </c>
      <c r="L865" t="str">
        <f>INDEX(Product_Table[Segment],MATCH(Table35[[#This Row],[ProductID]],Product_Table[ProductID],0))</f>
        <v>Extreme</v>
      </c>
      <c r="M865" s="4">
        <f>INDEX(Product_Table[ManufacturerID],MATCH(Table35[[#This Row],[ProductID]],Product_Table[ProductID],0))</f>
        <v>4</v>
      </c>
      <c r="N865" s="4" t="str">
        <f>INDEX(Manufacturer_Table[Manufacturer Name],MATCH(Table35[[#This Row],[ManufacturerID]],Manufacturer_Table[ManufacturerID],0))</f>
        <v>Currus</v>
      </c>
      <c r="O865" s="4" t="str">
        <f>INDEX(Location_Table[State],MATCH(Table35[[#This Row],[Zip]],Location_Table[Zip],0))</f>
        <v>Quebec</v>
      </c>
    </row>
    <row r="866" spans="1:15" x14ac:dyDescent="0.3">
      <c r="A866">
        <v>2067</v>
      </c>
      <c r="B866" s="2">
        <v>42185</v>
      </c>
      <c r="C866" s="2" t="str">
        <f>TEXT(Table35[[#This Row],[Date]],"YYYY")</f>
        <v>2015</v>
      </c>
      <c r="D866" s="2" t="str">
        <f>TEXT(Table35[[#This Row],[Date]],"MMMM")</f>
        <v>June</v>
      </c>
      <c r="E866" s="2" t="str">
        <f>TEXT(Table35[[#This Row],[Date]],"DDDD")</f>
        <v>Tuesday</v>
      </c>
      <c r="F866" t="s">
        <v>394</v>
      </c>
      <c r="G866">
        <v>1</v>
      </c>
      <c r="H866" s="3">
        <v>6614.37</v>
      </c>
      <c r="I866" t="s">
        <v>20</v>
      </c>
      <c r="J866" t="str">
        <f>INDEX(Product_Table[Product Name],MATCH(Table35[[#This Row],[ProductID]],Product_Table[ProductID],0))</f>
        <v>Currus UC-02</v>
      </c>
      <c r="K866" t="str">
        <f>INDEX(Product_Table[Category],MATCH(Table35[[#This Row],[ProductID]],Product_Table[ProductID],0))</f>
        <v>Urban</v>
      </c>
      <c r="L866" t="str">
        <f>INDEX(Product_Table[Segment],MATCH(Table35[[#This Row],[ProductID]],Product_Table[ProductID],0))</f>
        <v>Convenience</v>
      </c>
      <c r="M866" s="4">
        <f>INDEX(Product_Table[ManufacturerID],MATCH(Table35[[#This Row],[ProductID]],Product_Table[ProductID],0))</f>
        <v>4</v>
      </c>
      <c r="N866" s="4" t="str">
        <f>INDEX(Manufacturer_Table[Manufacturer Name],MATCH(Table35[[#This Row],[ManufacturerID]],Manufacturer_Table[ManufacturerID],0))</f>
        <v>Currus</v>
      </c>
      <c r="O866" s="4" t="str">
        <f>INDEX(Location_Table[State],MATCH(Table35[[#This Row],[Zip]],Location_Table[Zip],0))</f>
        <v>Quebec</v>
      </c>
    </row>
    <row r="867" spans="1:15" x14ac:dyDescent="0.3">
      <c r="A867">
        <v>487</v>
      </c>
      <c r="B867" s="2">
        <v>42185</v>
      </c>
      <c r="C867" s="2" t="str">
        <f>TEXT(Table35[[#This Row],[Date]],"YYYY")</f>
        <v>2015</v>
      </c>
      <c r="D867" s="2" t="str">
        <f>TEXT(Table35[[#This Row],[Date]],"MMMM")</f>
        <v>June</v>
      </c>
      <c r="E867" s="2" t="str">
        <f>TEXT(Table35[[#This Row],[Date]],"DDDD")</f>
        <v>Tuesday</v>
      </c>
      <c r="F867" t="s">
        <v>391</v>
      </c>
      <c r="G867">
        <v>1</v>
      </c>
      <c r="H867" s="3">
        <v>13229.37</v>
      </c>
      <c r="I867" t="s">
        <v>20</v>
      </c>
      <c r="J867" t="str">
        <f>INDEX(Product_Table[Product Name],MATCH(Table35[[#This Row],[ProductID]],Product_Table[ProductID],0))</f>
        <v>Maximus UM-92</v>
      </c>
      <c r="K867" t="str">
        <f>INDEX(Product_Table[Category],MATCH(Table35[[#This Row],[ProductID]],Product_Table[ProductID],0))</f>
        <v>Urban</v>
      </c>
      <c r="L867" t="str">
        <f>INDEX(Product_Table[Segment],MATCH(Table35[[#This Row],[ProductID]],Product_Table[ProductID],0))</f>
        <v>Moderation</v>
      </c>
      <c r="M867" s="4">
        <f>INDEX(Product_Table[ManufacturerID],MATCH(Table35[[#This Row],[ProductID]],Product_Table[ProductID],0))</f>
        <v>7</v>
      </c>
      <c r="N867" s="4" t="str">
        <f>INDEX(Manufacturer_Table[Manufacturer Name],MATCH(Table35[[#This Row],[ManufacturerID]],Manufacturer_Table[ManufacturerID],0))</f>
        <v>VanArsdel</v>
      </c>
      <c r="O867" s="4" t="str">
        <f>INDEX(Location_Table[State],MATCH(Table35[[#This Row],[Zip]],Location_Table[Zip],0))</f>
        <v>Quebec</v>
      </c>
    </row>
    <row r="868" spans="1:15" x14ac:dyDescent="0.3">
      <c r="A868">
        <v>1829</v>
      </c>
      <c r="B868" s="2">
        <v>42125</v>
      </c>
      <c r="C868" s="2" t="str">
        <f>TEXT(Table35[[#This Row],[Date]],"YYYY")</f>
        <v>2015</v>
      </c>
      <c r="D868" s="2" t="str">
        <f>TEXT(Table35[[#This Row],[Date]],"MMMM")</f>
        <v>May</v>
      </c>
      <c r="E868" s="2" t="str">
        <f>TEXT(Table35[[#This Row],[Date]],"DDDD")</f>
        <v>Friday</v>
      </c>
      <c r="F868" t="s">
        <v>992</v>
      </c>
      <c r="G868">
        <v>1</v>
      </c>
      <c r="H868" s="3">
        <v>3968.37</v>
      </c>
      <c r="I868" t="s">
        <v>20</v>
      </c>
      <c r="J868" t="str">
        <f>INDEX(Product_Table[Product Name],MATCH(Table35[[#This Row],[ProductID]],Product_Table[ProductID],0))</f>
        <v>Pomum YY-24</v>
      </c>
      <c r="K868" t="str">
        <f>INDEX(Product_Table[Category],MATCH(Table35[[#This Row],[ProductID]],Product_Table[ProductID],0))</f>
        <v>Youth</v>
      </c>
      <c r="L868" t="str">
        <f>INDEX(Product_Table[Segment],MATCH(Table35[[#This Row],[ProductID]],Product_Table[ProductID],0))</f>
        <v>Youth</v>
      </c>
      <c r="M868" s="4">
        <f>INDEX(Product_Table[ManufacturerID],MATCH(Table35[[#This Row],[ProductID]],Product_Table[ProductID],0))</f>
        <v>11</v>
      </c>
      <c r="N868" s="4" t="str">
        <f>INDEX(Manufacturer_Table[Manufacturer Name],MATCH(Table35[[#This Row],[ManufacturerID]],Manufacturer_Table[ManufacturerID],0))</f>
        <v>Pomum</v>
      </c>
      <c r="O868" s="4" t="str">
        <f>INDEX(Location_Table[State],MATCH(Table35[[#This Row],[Zip]],Location_Table[Zip],0))</f>
        <v>Ontario</v>
      </c>
    </row>
    <row r="869" spans="1:15" x14ac:dyDescent="0.3">
      <c r="A869">
        <v>438</v>
      </c>
      <c r="B869" s="2">
        <v>42125</v>
      </c>
      <c r="C869" s="2" t="str">
        <f>TEXT(Table35[[#This Row],[Date]],"YYYY")</f>
        <v>2015</v>
      </c>
      <c r="D869" s="2" t="str">
        <f>TEXT(Table35[[#This Row],[Date]],"MMMM")</f>
        <v>May</v>
      </c>
      <c r="E869" s="2" t="str">
        <f>TEXT(Table35[[#This Row],[Date]],"DDDD")</f>
        <v>Friday</v>
      </c>
      <c r="F869" t="s">
        <v>705</v>
      </c>
      <c r="G869">
        <v>1</v>
      </c>
      <c r="H869" s="3">
        <v>11969.37</v>
      </c>
      <c r="I869" t="s">
        <v>20</v>
      </c>
      <c r="J869" t="str">
        <f>INDEX(Product_Table[Product Name],MATCH(Table35[[#This Row],[ProductID]],Product_Table[ProductID],0))</f>
        <v>Maximus UM-43</v>
      </c>
      <c r="K869" t="str">
        <f>INDEX(Product_Table[Category],MATCH(Table35[[#This Row],[ProductID]],Product_Table[ProductID],0))</f>
        <v>Urban</v>
      </c>
      <c r="L869" t="str">
        <f>INDEX(Product_Table[Segment],MATCH(Table35[[#This Row],[ProductID]],Product_Table[ProductID],0))</f>
        <v>Moderation</v>
      </c>
      <c r="M869" s="4">
        <f>INDEX(Product_Table[ManufacturerID],MATCH(Table35[[#This Row],[ProductID]],Product_Table[ProductID],0))</f>
        <v>7</v>
      </c>
      <c r="N869" s="4" t="str">
        <f>INDEX(Manufacturer_Table[Manufacturer Name],MATCH(Table35[[#This Row],[ManufacturerID]],Manufacturer_Table[ManufacturerID],0))</f>
        <v>VanArsdel</v>
      </c>
      <c r="O869" s="4" t="str">
        <f>INDEX(Location_Table[State],MATCH(Table35[[#This Row],[Zip]],Location_Table[Zip],0))</f>
        <v>Ontario</v>
      </c>
    </row>
    <row r="870" spans="1:15" x14ac:dyDescent="0.3">
      <c r="A870">
        <v>2238</v>
      </c>
      <c r="B870" s="2">
        <v>42127</v>
      </c>
      <c r="C870" s="2" t="str">
        <f>TEXT(Table35[[#This Row],[Date]],"YYYY")</f>
        <v>2015</v>
      </c>
      <c r="D870" s="2" t="str">
        <f>TEXT(Table35[[#This Row],[Date]],"MMMM")</f>
        <v>May</v>
      </c>
      <c r="E870" s="2" t="str">
        <f>TEXT(Table35[[#This Row],[Date]],"DDDD")</f>
        <v>Sunday</v>
      </c>
      <c r="F870" t="s">
        <v>1212</v>
      </c>
      <c r="G870">
        <v>1</v>
      </c>
      <c r="H870" s="3">
        <v>1700.37</v>
      </c>
      <c r="I870" t="s">
        <v>20</v>
      </c>
      <c r="J870" t="str">
        <f>INDEX(Product_Table[Product Name],MATCH(Table35[[#This Row],[ProductID]],Product_Table[ProductID],0))</f>
        <v>Aliqui RP-35</v>
      </c>
      <c r="K870" t="str">
        <f>INDEX(Product_Table[Category],MATCH(Table35[[#This Row],[ProductID]],Product_Table[ProductID],0))</f>
        <v>Rural</v>
      </c>
      <c r="L870" t="str">
        <f>INDEX(Product_Table[Segment],MATCH(Table35[[#This Row],[ProductID]],Product_Table[ProductID],0))</f>
        <v>Productivity</v>
      </c>
      <c r="M870" s="4">
        <f>INDEX(Product_Table[ManufacturerID],MATCH(Table35[[#This Row],[ProductID]],Product_Table[ProductID],0))</f>
        <v>2</v>
      </c>
      <c r="N870" s="4" t="str">
        <f>INDEX(Manufacturer_Table[Manufacturer Name],MATCH(Table35[[#This Row],[ManufacturerID]],Manufacturer_Table[ManufacturerID],0))</f>
        <v>Aliqui</v>
      </c>
      <c r="O870" s="4" t="str">
        <f>INDEX(Location_Table[State],MATCH(Table35[[#This Row],[Zip]],Location_Table[Zip],0))</f>
        <v>Manitoba</v>
      </c>
    </row>
    <row r="871" spans="1:15" x14ac:dyDescent="0.3">
      <c r="A871">
        <v>2239</v>
      </c>
      <c r="B871" s="2">
        <v>42127</v>
      </c>
      <c r="C871" s="2" t="str">
        <f>TEXT(Table35[[#This Row],[Date]],"YYYY")</f>
        <v>2015</v>
      </c>
      <c r="D871" s="2" t="str">
        <f>TEXT(Table35[[#This Row],[Date]],"MMMM")</f>
        <v>May</v>
      </c>
      <c r="E871" s="2" t="str">
        <f>TEXT(Table35[[#This Row],[Date]],"DDDD")</f>
        <v>Sunday</v>
      </c>
      <c r="F871" t="s">
        <v>1212</v>
      </c>
      <c r="G871">
        <v>1</v>
      </c>
      <c r="H871" s="3">
        <v>1700.37</v>
      </c>
      <c r="I871" t="s">
        <v>20</v>
      </c>
      <c r="J871" t="str">
        <f>INDEX(Product_Table[Product Name],MATCH(Table35[[#This Row],[ProductID]],Product_Table[ProductID],0))</f>
        <v>Aliqui RP-36</v>
      </c>
      <c r="K871" t="str">
        <f>INDEX(Product_Table[Category],MATCH(Table35[[#This Row],[ProductID]],Product_Table[ProductID],0))</f>
        <v>Rural</v>
      </c>
      <c r="L871" t="str">
        <f>INDEX(Product_Table[Segment],MATCH(Table35[[#This Row],[ProductID]],Product_Table[ProductID],0))</f>
        <v>Productivity</v>
      </c>
      <c r="M871" s="4">
        <f>INDEX(Product_Table[ManufacturerID],MATCH(Table35[[#This Row],[ProductID]],Product_Table[ProductID],0))</f>
        <v>2</v>
      </c>
      <c r="N871" s="4" t="str">
        <f>INDEX(Manufacturer_Table[Manufacturer Name],MATCH(Table35[[#This Row],[ManufacturerID]],Manufacturer_Table[ManufacturerID],0))</f>
        <v>Aliqui</v>
      </c>
      <c r="O871" s="4" t="str">
        <f>INDEX(Location_Table[State],MATCH(Table35[[#This Row],[Zip]],Location_Table[Zip],0))</f>
        <v>Manitoba</v>
      </c>
    </row>
    <row r="872" spans="1:15" x14ac:dyDescent="0.3">
      <c r="A872">
        <v>487</v>
      </c>
      <c r="B872" s="2">
        <v>42128</v>
      </c>
      <c r="C872" s="2" t="str">
        <f>TEXT(Table35[[#This Row],[Date]],"YYYY")</f>
        <v>2015</v>
      </c>
      <c r="D872" s="2" t="str">
        <f>TEXT(Table35[[#This Row],[Date]],"MMMM")</f>
        <v>May</v>
      </c>
      <c r="E872" s="2" t="str">
        <f>TEXT(Table35[[#This Row],[Date]],"DDDD")</f>
        <v>Monday</v>
      </c>
      <c r="F872" t="s">
        <v>984</v>
      </c>
      <c r="G872">
        <v>1</v>
      </c>
      <c r="H872" s="3">
        <v>13229.37</v>
      </c>
      <c r="I872" t="s">
        <v>20</v>
      </c>
      <c r="J872" t="str">
        <f>INDEX(Product_Table[Product Name],MATCH(Table35[[#This Row],[ProductID]],Product_Table[ProductID],0))</f>
        <v>Maximus UM-92</v>
      </c>
      <c r="K872" t="str">
        <f>INDEX(Product_Table[Category],MATCH(Table35[[#This Row],[ProductID]],Product_Table[ProductID],0))</f>
        <v>Urban</v>
      </c>
      <c r="L872" t="str">
        <f>INDEX(Product_Table[Segment],MATCH(Table35[[#This Row],[ProductID]],Product_Table[ProductID],0))</f>
        <v>Moderation</v>
      </c>
      <c r="M872" s="4">
        <f>INDEX(Product_Table[ManufacturerID],MATCH(Table35[[#This Row],[ProductID]],Product_Table[ProductID],0))</f>
        <v>7</v>
      </c>
      <c r="N872" s="4" t="str">
        <f>INDEX(Manufacturer_Table[Manufacturer Name],MATCH(Table35[[#This Row],[ManufacturerID]],Manufacturer_Table[ManufacturerID],0))</f>
        <v>VanArsdel</v>
      </c>
      <c r="O872" s="4" t="str">
        <f>INDEX(Location_Table[State],MATCH(Table35[[#This Row],[Zip]],Location_Table[Zip],0))</f>
        <v>Ontario</v>
      </c>
    </row>
    <row r="873" spans="1:15" x14ac:dyDescent="0.3">
      <c r="A873">
        <v>496</v>
      </c>
      <c r="B873" s="2">
        <v>42129</v>
      </c>
      <c r="C873" s="2" t="str">
        <f>TEXT(Table35[[#This Row],[Date]],"YYYY")</f>
        <v>2015</v>
      </c>
      <c r="D873" s="2" t="str">
        <f>TEXT(Table35[[#This Row],[Date]],"MMMM")</f>
        <v>May</v>
      </c>
      <c r="E873" s="2" t="str">
        <f>TEXT(Table35[[#This Row],[Date]],"DDDD")</f>
        <v>Tuesday</v>
      </c>
      <c r="F873" t="s">
        <v>1230</v>
      </c>
      <c r="G873">
        <v>1</v>
      </c>
      <c r="H873" s="3">
        <v>11147.85</v>
      </c>
      <c r="I873" t="s">
        <v>20</v>
      </c>
      <c r="J873" t="str">
        <f>INDEX(Product_Table[Product Name],MATCH(Table35[[#This Row],[ProductID]],Product_Table[ProductID],0))</f>
        <v>Maximus UM-01</v>
      </c>
      <c r="K873" t="str">
        <f>INDEX(Product_Table[Category],MATCH(Table35[[#This Row],[ProductID]],Product_Table[ProductID],0))</f>
        <v>Urban</v>
      </c>
      <c r="L873" t="str">
        <f>INDEX(Product_Table[Segment],MATCH(Table35[[#This Row],[ProductID]],Product_Table[ProductID],0))</f>
        <v>Moderation</v>
      </c>
      <c r="M873" s="4">
        <f>INDEX(Product_Table[ManufacturerID],MATCH(Table35[[#This Row],[ProductID]],Product_Table[ProductID],0))</f>
        <v>7</v>
      </c>
      <c r="N873" s="4" t="str">
        <f>INDEX(Manufacturer_Table[Manufacturer Name],MATCH(Table35[[#This Row],[ManufacturerID]],Manufacturer_Table[ManufacturerID],0))</f>
        <v>VanArsdel</v>
      </c>
      <c r="O873" s="4" t="str">
        <f>INDEX(Location_Table[State],MATCH(Table35[[#This Row],[Zip]],Location_Table[Zip],0))</f>
        <v>Manitoba</v>
      </c>
    </row>
    <row r="874" spans="1:15" x14ac:dyDescent="0.3">
      <c r="A874">
        <v>930</v>
      </c>
      <c r="B874" s="2">
        <v>42129</v>
      </c>
      <c r="C874" s="2" t="str">
        <f>TEXT(Table35[[#This Row],[Date]],"YYYY")</f>
        <v>2015</v>
      </c>
      <c r="D874" s="2" t="str">
        <f>TEXT(Table35[[#This Row],[Date]],"MMMM")</f>
        <v>May</v>
      </c>
      <c r="E874" s="2" t="str">
        <f>TEXT(Table35[[#This Row],[Date]],"DDDD")</f>
        <v>Tuesday</v>
      </c>
      <c r="F874" t="s">
        <v>838</v>
      </c>
      <c r="G874">
        <v>1</v>
      </c>
      <c r="H874" s="3">
        <v>6929.37</v>
      </c>
      <c r="I874" t="s">
        <v>20</v>
      </c>
      <c r="J874" t="str">
        <f>INDEX(Product_Table[Product Name],MATCH(Table35[[#This Row],[ProductID]],Product_Table[ProductID],0))</f>
        <v>Natura UE-39</v>
      </c>
      <c r="K874" t="str">
        <f>INDEX(Product_Table[Category],MATCH(Table35[[#This Row],[ProductID]],Product_Table[ProductID],0))</f>
        <v>Urban</v>
      </c>
      <c r="L874" t="str">
        <f>INDEX(Product_Table[Segment],MATCH(Table35[[#This Row],[ProductID]],Product_Table[ProductID],0))</f>
        <v>Extreme</v>
      </c>
      <c r="M874" s="4">
        <f>INDEX(Product_Table[ManufacturerID],MATCH(Table35[[#This Row],[ProductID]],Product_Table[ProductID],0))</f>
        <v>8</v>
      </c>
      <c r="N874" s="4" t="str">
        <f>INDEX(Manufacturer_Table[Manufacturer Name],MATCH(Table35[[#This Row],[ManufacturerID]],Manufacturer_Table[ManufacturerID],0))</f>
        <v>Natura</v>
      </c>
      <c r="O874" s="4" t="str">
        <f>INDEX(Location_Table[State],MATCH(Table35[[#This Row],[Zip]],Location_Table[Zip],0))</f>
        <v>Ontario</v>
      </c>
    </row>
    <row r="875" spans="1:15" x14ac:dyDescent="0.3">
      <c r="A875">
        <v>2055</v>
      </c>
      <c r="B875" s="2">
        <v>42129</v>
      </c>
      <c r="C875" s="2" t="str">
        <f>TEXT(Table35[[#This Row],[Date]],"YYYY")</f>
        <v>2015</v>
      </c>
      <c r="D875" s="2" t="str">
        <f>TEXT(Table35[[#This Row],[Date]],"MMMM")</f>
        <v>May</v>
      </c>
      <c r="E875" s="2" t="str">
        <f>TEXT(Table35[[#This Row],[Date]],"DDDD")</f>
        <v>Tuesday</v>
      </c>
      <c r="F875" t="s">
        <v>1228</v>
      </c>
      <c r="G875">
        <v>1</v>
      </c>
      <c r="H875" s="3">
        <v>7874.37</v>
      </c>
      <c r="I875" t="s">
        <v>20</v>
      </c>
      <c r="J875" t="str">
        <f>INDEX(Product_Table[Product Name],MATCH(Table35[[#This Row],[ProductID]],Product_Table[ProductID],0))</f>
        <v>Currus UE-15</v>
      </c>
      <c r="K875" t="str">
        <f>INDEX(Product_Table[Category],MATCH(Table35[[#This Row],[ProductID]],Product_Table[ProductID],0))</f>
        <v>Urban</v>
      </c>
      <c r="L875" t="str">
        <f>INDEX(Product_Table[Segment],MATCH(Table35[[#This Row],[ProductID]],Product_Table[ProductID],0))</f>
        <v>Extreme</v>
      </c>
      <c r="M875" s="4">
        <f>INDEX(Product_Table[ManufacturerID],MATCH(Table35[[#This Row],[ProductID]],Product_Table[ProductID],0))</f>
        <v>4</v>
      </c>
      <c r="N875" s="4" t="str">
        <f>INDEX(Manufacturer_Table[Manufacturer Name],MATCH(Table35[[#This Row],[ManufacturerID]],Manufacturer_Table[ManufacturerID],0))</f>
        <v>Currus</v>
      </c>
      <c r="O875" s="4" t="str">
        <f>INDEX(Location_Table[State],MATCH(Table35[[#This Row],[Zip]],Location_Table[Zip],0))</f>
        <v>Manitoba</v>
      </c>
    </row>
    <row r="876" spans="1:15" x14ac:dyDescent="0.3">
      <c r="A876">
        <v>2115</v>
      </c>
      <c r="B876" s="2">
        <v>42129</v>
      </c>
      <c r="C876" s="2" t="str">
        <f>TEXT(Table35[[#This Row],[Date]],"YYYY")</f>
        <v>2015</v>
      </c>
      <c r="D876" s="2" t="str">
        <f>TEXT(Table35[[#This Row],[Date]],"MMMM")</f>
        <v>May</v>
      </c>
      <c r="E876" s="2" t="str">
        <f>TEXT(Table35[[#This Row],[Date]],"DDDD")</f>
        <v>Tuesday</v>
      </c>
      <c r="F876" t="s">
        <v>1216</v>
      </c>
      <c r="G876">
        <v>1</v>
      </c>
      <c r="H876" s="3">
        <v>7433.37</v>
      </c>
      <c r="I876" t="s">
        <v>20</v>
      </c>
      <c r="J876" t="str">
        <f>INDEX(Product_Table[Product Name],MATCH(Table35[[#This Row],[ProductID]],Product_Table[ProductID],0))</f>
        <v>Victoria UM-06</v>
      </c>
      <c r="K876" t="str">
        <f>INDEX(Product_Table[Category],MATCH(Table35[[#This Row],[ProductID]],Product_Table[ProductID],0))</f>
        <v>Urban</v>
      </c>
      <c r="L876" t="str">
        <f>INDEX(Product_Table[Segment],MATCH(Table35[[#This Row],[ProductID]],Product_Table[ProductID],0))</f>
        <v>Moderation</v>
      </c>
      <c r="M876" s="4">
        <f>INDEX(Product_Table[ManufacturerID],MATCH(Table35[[#This Row],[ProductID]],Product_Table[ProductID],0))</f>
        <v>14</v>
      </c>
      <c r="N876" s="4" t="str">
        <f>INDEX(Manufacturer_Table[Manufacturer Name],MATCH(Table35[[#This Row],[ManufacturerID]],Manufacturer_Table[ManufacturerID],0))</f>
        <v>Victoria</v>
      </c>
      <c r="O876" s="4" t="str">
        <f>INDEX(Location_Table[State],MATCH(Table35[[#This Row],[Zip]],Location_Table[Zip],0))</f>
        <v>Manitoba</v>
      </c>
    </row>
    <row r="877" spans="1:15" x14ac:dyDescent="0.3">
      <c r="A877">
        <v>1223</v>
      </c>
      <c r="B877" s="2">
        <v>42130</v>
      </c>
      <c r="C877" s="2" t="str">
        <f>TEXT(Table35[[#This Row],[Date]],"YYYY")</f>
        <v>2015</v>
      </c>
      <c r="D877" s="2" t="str">
        <f>TEXT(Table35[[#This Row],[Date]],"MMMM")</f>
        <v>May</v>
      </c>
      <c r="E877" s="2" t="str">
        <f>TEXT(Table35[[#This Row],[Date]],"DDDD")</f>
        <v>Wednesday</v>
      </c>
      <c r="F877" t="s">
        <v>957</v>
      </c>
      <c r="G877">
        <v>1</v>
      </c>
      <c r="H877" s="3">
        <v>4787.37</v>
      </c>
      <c r="I877" t="s">
        <v>20</v>
      </c>
      <c r="J877" t="str">
        <f>INDEX(Product_Table[Product Name],MATCH(Table35[[#This Row],[ProductID]],Product_Table[ProductID],0))</f>
        <v>Pirum UC-25</v>
      </c>
      <c r="K877" t="str">
        <f>INDEX(Product_Table[Category],MATCH(Table35[[#This Row],[ProductID]],Product_Table[ProductID],0))</f>
        <v>Urban</v>
      </c>
      <c r="L877" t="str">
        <f>INDEX(Product_Table[Segment],MATCH(Table35[[#This Row],[ProductID]],Product_Table[ProductID],0))</f>
        <v>Convenience</v>
      </c>
      <c r="M877" s="4">
        <f>INDEX(Product_Table[ManufacturerID],MATCH(Table35[[#This Row],[ProductID]],Product_Table[ProductID],0))</f>
        <v>10</v>
      </c>
      <c r="N877" s="4" t="str">
        <f>INDEX(Manufacturer_Table[Manufacturer Name],MATCH(Table35[[#This Row],[ManufacturerID]],Manufacturer_Table[ManufacturerID],0))</f>
        <v>Pirum</v>
      </c>
      <c r="O877" s="4" t="str">
        <f>INDEX(Location_Table[State],MATCH(Table35[[#This Row],[Zip]],Location_Table[Zip],0))</f>
        <v>Ontario</v>
      </c>
    </row>
    <row r="878" spans="1:15" x14ac:dyDescent="0.3">
      <c r="A878">
        <v>927</v>
      </c>
      <c r="B878" s="2">
        <v>42130</v>
      </c>
      <c r="C878" s="2" t="str">
        <f>TEXT(Table35[[#This Row],[Date]],"YYYY")</f>
        <v>2015</v>
      </c>
      <c r="D878" s="2" t="str">
        <f>TEXT(Table35[[#This Row],[Date]],"MMMM")</f>
        <v>May</v>
      </c>
      <c r="E878" s="2" t="str">
        <f>TEXT(Table35[[#This Row],[Date]],"DDDD")</f>
        <v>Wednesday</v>
      </c>
      <c r="F878" t="s">
        <v>675</v>
      </c>
      <c r="G878">
        <v>1</v>
      </c>
      <c r="H878" s="3">
        <v>7685.37</v>
      </c>
      <c r="I878" t="s">
        <v>20</v>
      </c>
      <c r="J878" t="str">
        <f>INDEX(Product_Table[Product Name],MATCH(Table35[[#This Row],[ProductID]],Product_Table[ProductID],0))</f>
        <v>Natura UE-36</v>
      </c>
      <c r="K878" t="str">
        <f>INDEX(Product_Table[Category],MATCH(Table35[[#This Row],[ProductID]],Product_Table[ProductID],0))</f>
        <v>Urban</v>
      </c>
      <c r="L878" t="str">
        <f>INDEX(Product_Table[Segment],MATCH(Table35[[#This Row],[ProductID]],Product_Table[ProductID],0))</f>
        <v>Extreme</v>
      </c>
      <c r="M878" s="4">
        <f>INDEX(Product_Table[ManufacturerID],MATCH(Table35[[#This Row],[ProductID]],Product_Table[ProductID],0))</f>
        <v>8</v>
      </c>
      <c r="N878" s="4" t="str">
        <f>INDEX(Manufacturer_Table[Manufacturer Name],MATCH(Table35[[#This Row],[ManufacturerID]],Manufacturer_Table[ManufacturerID],0))</f>
        <v>Natura</v>
      </c>
      <c r="O878" s="4" t="str">
        <f>INDEX(Location_Table[State],MATCH(Table35[[#This Row],[Zip]],Location_Table[Zip],0))</f>
        <v>Ontario</v>
      </c>
    </row>
    <row r="879" spans="1:15" x14ac:dyDescent="0.3">
      <c r="A879">
        <v>438</v>
      </c>
      <c r="B879" s="2">
        <v>42131</v>
      </c>
      <c r="C879" s="2" t="str">
        <f>TEXT(Table35[[#This Row],[Date]],"YYYY")</f>
        <v>2015</v>
      </c>
      <c r="D879" s="2" t="str">
        <f>TEXT(Table35[[#This Row],[Date]],"MMMM")</f>
        <v>May</v>
      </c>
      <c r="E879" s="2" t="str">
        <f>TEXT(Table35[[#This Row],[Date]],"DDDD")</f>
        <v>Thursday</v>
      </c>
      <c r="F879" t="s">
        <v>842</v>
      </c>
      <c r="G879">
        <v>1</v>
      </c>
      <c r="H879" s="3">
        <v>11969.37</v>
      </c>
      <c r="I879" t="s">
        <v>20</v>
      </c>
      <c r="J879" t="str">
        <f>INDEX(Product_Table[Product Name],MATCH(Table35[[#This Row],[ProductID]],Product_Table[ProductID],0))</f>
        <v>Maximus UM-43</v>
      </c>
      <c r="K879" t="str">
        <f>INDEX(Product_Table[Category],MATCH(Table35[[#This Row],[ProductID]],Product_Table[ProductID],0))</f>
        <v>Urban</v>
      </c>
      <c r="L879" t="str">
        <f>INDEX(Product_Table[Segment],MATCH(Table35[[#This Row],[ProductID]],Product_Table[ProductID],0))</f>
        <v>Moderation</v>
      </c>
      <c r="M879" s="4">
        <f>INDEX(Product_Table[ManufacturerID],MATCH(Table35[[#This Row],[ProductID]],Product_Table[ProductID],0))</f>
        <v>7</v>
      </c>
      <c r="N879" s="4" t="str">
        <f>INDEX(Manufacturer_Table[Manufacturer Name],MATCH(Table35[[#This Row],[ManufacturerID]],Manufacturer_Table[ManufacturerID],0))</f>
        <v>VanArsdel</v>
      </c>
      <c r="O879" s="4" t="str">
        <f>INDEX(Location_Table[State],MATCH(Table35[[#This Row],[Zip]],Location_Table[Zip],0))</f>
        <v>Ontario</v>
      </c>
    </row>
    <row r="880" spans="1:15" x14ac:dyDescent="0.3">
      <c r="A880">
        <v>733</v>
      </c>
      <c r="B880" s="2">
        <v>42131</v>
      </c>
      <c r="C880" s="2" t="str">
        <f>TEXT(Table35[[#This Row],[Date]],"YYYY")</f>
        <v>2015</v>
      </c>
      <c r="D880" s="2" t="str">
        <f>TEXT(Table35[[#This Row],[Date]],"MMMM")</f>
        <v>May</v>
      </c>
      <c r="E880" s="2" t="str">
        <f>TEXT(Table35[[#This Row],[Date]],"DDDD")</f>
        <v>Thursday</v>
      </c>
      <c r="F880" t="s">
        <v>838</v>
      </c>
      <c r="G880">
        <v>1</v>
      </c>
      <c r="H880" s="3">
        <v>4787.37</v>
      </c>
      <c r="I880" t="s">
        <v>20</v>
      </c>
      <c r="J880" t="str">
        <f>INDEX(Product_Table[Product Name],MATCH(Table35[[#This Row],[ProductID]],Product_Table[ProductID],0))</f>
        <v>Natura RP-21</v>
      </c>
      <c r="K880" t="str">
        <f>INDEX(Product_Table[Category],MATCH(Table35[[#This Row],[ProductID]],Product_Table[ProductID],0))</f>
        <v>Rural</v>
      </c>
      <c r="L880" t="str">
        <f>INDEX(Product_Table[Segment],MATCH(Table35[[#This Row],[ProductID]],Product_Table[ProductID],0))</f>
        <v>Productivity</v>
      </c>
      <c r="M880" s="4">
        <f>INDEX(Product_Table[ManufacturerID],MATCH(Table35[[#This Row],[ProductID]],Product_Table[ProductID],0))</f>
        <v>8</v>
      </c>
      <c r="N880" s="4" t="str">
        <f>INDEX(Manufacturer_Table[Manufacturer Name],MATCH(Table35[[#This Row],[ManufacturerID]],Manufacturer_Table[ManufacturerID],0))</f>
        <v>Natura</v>
      </c>
      <c r="O880" s="4" t="str">
        <f>INDEX(Location_Table[State],MATCH(Table35[[#This Row],[Zip]],Location_Table[Zip],0))</f>
        <v>Ontario</v>
      </c>
    </row>
    <row r="881" spans="1:15" x14ac:dyDescent="0.3">
      <c r="A881">
        <v>945</v>
      </c>
      <c r="B881" s="2">
        <v>42092</v>
      </c>
      <c r="C881" s="2" t="str">
        <f>TEXT(Table35[[#This Row],[Date]],"YYYY")</f>
        <v>2015</v>
      </c>
      <c r="D881" s="2" t="str">
        <f>TEXT(Table35[[#This Row],[Date]],"MMMM")</f>
        <v>March</v>
      </c>
      <c r="E881" s="2" t="str">
        <f>TEXT(Table35[[#This Row],[Date]],"DDDD")</f>
        <v>Sunday</v>
      </c>
      <c r="F881" t="s">
        <v>832</v>
      </c>
      <c r="G881">
        <v>1</v>
      </c>
      <c r="H881" s="3">
        <v>8189.37</v>
      </c>
      <c r="I881" t="s">
        <v>20</v>
      </c>
      <c r="J881" t="str">
        <f>INDEX(Product_Table[Product Name],MATCH(Table35[[#This Row],[ProductID]],Product_Table[ProductID],0))</f>
        <v>Natura UC-08</v>
      </c>
      <c r="K881" t="str">
        <f>INDEX(Product_Table[Category],MATCH(Table35[[#This Row],[ProductID]],Product_Table[ProductID],0))</f>
        <v>Urban</v>
      </c>
      <c r="L881" t="str">
        <f>INDEX(Product_Table[Segment],MATCH(Table35[[#This Row],[ProductID]],Product_Table[ProductID],0))</f>
        <v>Convenience</v>
      </c>
      <c r="M881" s="4">
        <f>INDEX(Product_Table[ManufacturerID],MATCH(Table35[[#This Row],[ProductID]],Product_Table[ProductID],0))</f>
        <v>8</v>
      </c>
      <c r="N881" s="4" t="str">
        <f>INDEX(Manufacturer_Table[Manufacturer Name],MATCH(Table35[[#This Row],[ManufacturerID]],Manufacturer_Table[ManufacturerID],0))</f>
        <v>Natura</v>
      </c>
      <c r="O881" s="4" t="str">
        <f>INDEX(Location_Table[State],MATCH(Table35[[#This Row],[Zip]],Location_Table[Zip],0))</f>
        <v>Ontario</v>
      </c>
    </row>
    <row r="882" spans="1:15" x14ac:dyDescent="0.3">
      <c r="A882">
        <v>2295</v>
      </c>
      <c r="B882" s="2">
        <v>42092</v>
      </c>
      <c r="C882" s="2" t="str">
        <f>TEXT(Table35[[#This Row],[Date]],"YYYY")</f>
        <v>2015</v>
      </c>
      <c r="D882" s="2" t="str">
        <f>TEXT(Table35[[#This Row],[Date]],"MMMM")</f>
        <v>March</v>
      </c>
      <c r="E882" s="2" t="str">
        <f>TEXT(Table35[[#This Row],[Date]],"DDDD")</f>
        <v>Sunday</v>
      </c>
      <c r="F882" t="s">
        <v>391</v>
      </c>
      <c r="G882">
        <v>1</v>
      </c>
      <c r="H882" s="3">
        <v>11459.7</v>
      </c>
      <c r="I882" t="s">
        <v>20</v>
      </c>
      <c r="J882" t="str">
        <f>INDEX(Product_Table[Product Name],MATCH(Table35[[#This Row],[ProductID]],Product_Table[ProductID],0))</f>
        <v>Aliqui UM-10</v>
      </c>
      <c r="K882" t="str">
        <f>INDEX(Product_Table[Category],MATCH(Table35[[#This Row],[ProductID]],Product_Table[ProductID],0))</f>
        <v>Urban</v>
      </c>
      <c r="L882" t="str">
        <f>INDEX(Product_Table[Segment],MATCH(Table35[[#This Row],[ProductID]],Product_Table[ProductID],0))</f>
        <v>Moderation</v>
      </c>
      <c r="M882" s="4">
        <f>INDEX(Product_Table[ManufacturerID],MATCH(Table35[[#This Row],[ProductID]],Product_Table[ProductID],0))</f>
        <v>2</v>
      </c>
      <c r="N882" s="4" t="str">
        <f>INDEX(Manufacturer_Table[Manufacturer Name],MATCH(Table35[[#This Row],[ManufacturerID]],Manufacturer_Table[ManufacturerID],0))</f>
        <v>Aliqui</v>
      </c>
      <c r="O882" s="4" t="str">
        <f>INDEX(Location_Table[State],MATCH(Table35[[#This Row],[Zip]],Location_Table[Zip],0))</f>
        <v>Quebec</v>
      </c>
    </row>
    <row r="883" spans="1:15" x14ac:dyDescent="0.3">
      <c r="A883">
        <v>1089</v>
      </c>
      <c r="B883" s="2">
        <v>42092</v>
      </c>
      <c r="C883" s="2" t="str">
        <f>TEXT(Table35[[#This Row],[Date]],"YYYY")</f>
        <v>2015</v>
      </c>
      <c r="D883" s="2" t="str">
        <f>TEXT(Table35[[#This Row],[Date]],"MMMM")</f>
        <v>March</v>
      </c>
      <c r="E883" s="2" t="str">
        <f>TEXT(Table35[[#This Row],[Date]],"DDDD")</f>
        <v>Sunday</v>
      </c>
      <c r="F883" t="s">
        <v>974</v>
      </c>
      <c r="G883">
        <v>1</v>
      </c>
      <c r="H883" s="3">
        <v>4598.37</v>
      </c>
      <c r="I883" t="s">
        <v>20</v>
      </c>
      <c r="J883" t="str">
        <f>INDEX(Product_Table[Product Name],MATCH(Table35[[#This Row],[ProductID]],Product_Table[ProductID],0))</f>
        <v>Pirum RP-35</v>
      </c>
      <c r="K883" t="str">
        <f>INDEX(Product_Table[Category],MATCH(Table35[[#This Row],[ProductID]],Product_Table[ProductID],0))</f>
        <v>Rural</v>
      </c>
      <c r="L883" t="str">
        <f>INDEX(Product_Table[Segment],MATCH(Table35[[#This Row],[ProductID]],Product_Table[ProductID],0))</f>
        <v>Productivity</v>
      </c>
      <c r="M883" s="4">
        <f>INDEX(Product_Table[ManufacturerID],MATCH(Table35[[#This Row],[ProductID]],Product_Table[ProductID],0))</f>
        <v>10</v>
      </c>
      <c r="N883" s="4" t="str">
        <f>INDEX(Manufacturer_Table[Manufacturer Name],MATCH(Table35[[#This Row],[ManufacturerID]],Manufacturer_Table[ManufacturerID],0))</f>
        <v>Pirum</v>
      </c>
      <c r="O883" s="4" t="str">
        <f>INDEX(Location_Table[State],MATCH(Table35[[#This Row],[Zip]],Location_Table[Zip],0))</f>
        <v>Ontario</v>
      </c>
    </row>
    <row r="884" spans="1:15" x14ac:dyDescent="0.3">
      <c r="A884">
        <v>1830</v>
      </c>
      <c r="B884" s="2">
        <v>42092</v>
      </c>
      <c r="C884" s="2" t="str">
        <f>TEXT(Table35[[#This Row],[Date]],"YYYY")</f>
        <v>2015</v>
      </c>
      <c r="D884" s="2" t="str">
        <f>TEXT(Table35[[#This Row],[Date]],"MMMM")</f>
        <v>March</v>
      </c>
      <c r="E884" s="2" t="str">
        <f>TEXT(Table35[[#This Row],[Date]],"DDDD")</f>
        <v>Sunday</v>
      </c>
      <c r="F884" t="s">
        <v>994</v>
      </c>
      <c r="G884">
        <v>1</v>
      </c>
      <c r="H884" s="3">
        <v>3779.37</v>
      </c>
      <c r="I884" t="s">
        <v>20</v>
      </c>
      <c r="J884" t="str">
        <f>INDEX(Product_Table[Product Name],MATCH(Table35[[#This Row],[ProductID]],Product_Table[ProductID],0))</f>
        <v>Pomum YY-25</v>
      </c>
      <c r="K884" t="str">
        <f>INDEX(Product_Table[Category],MATCH(Table35[[#This Row],[ProductID]],Product_Table[ProductID],0))</f>
        <v>Youth</v>
      </c>
      <c r="L884" t="str">
        <f>INDEX(Product_Table[Segment],MATCH(Table35[[#This Row],[ProductID]],Product_Table[ProductID],0))</f>
        <v>Youth</v>
      </c>
      <c r="M884" s="4">
        <f>INDEX(Product_Table[ManufacturerID],MATCH(Table35[[#This Row],[ProductID]],Product_Table[ProductID],0))</f>
        <v>11</v>
      </c>
      <c r="N884" s="4" t="str">
        <f>INDEX(Manufacturer_Table[Manufacturer Name],MATCH(Table35[[#This Row],[ManufacturerID]],Manufacturer_Table[ManufacturerID],0))</f>
        <v>Pomum</v>
      </c>
      <c r="O884" s="4" t="str">
        <f>INDEX(Location_Table[State],MATCH(Table35[[#This Row],[Zip]],Location_Table[Zip],0))</f>
        <v>Ontario</v>
      </c>
    </row>
    <row r="885" spans="1:15" x14ac:dyDescent="0.3">
      <c r="A885">
        <v>690</v>
      </c>
      <c r="B885" s="2">
        <v>42093</v>
      </c>
      <c r="C885" s="2" t="str">
        <f>TEXT(Table35[[#This Row],[Date]],"YYYY")</f>
        <v>2015</v>
      </c>
      <c r="D885" s="2" t="str">
        <f>TEXT(Table35[[#This Row],[Date]],"MMMM")</f>
        <v>March</v>
      </c>
      <c r="E885" s="2" t="str">
        <f>TEXT(Table35[[#This Row],[Date]],"DDDD")</f>
        <v>Monday</v>
      </c>
      <c r="F885" t="s">
        <v>960</v>
      </c>
      <c r="G885">
        <v>1</v>
      </c>
      <c r="H885" s="3">
        <v>4409.37</v>
      </c>
      <c r="I885" t="s">
        <v>20</v>
      </c>
      <c r="J885" t="str">
        <f>INDEX(Product_Table[Product Name],MATCH(Table35[[#This Row],[ProductID]],Product_Table[ProductID],0))</f>
        <v>Maximus UC-55</v>
      </c>
      <c r="K885" t="str">
        <f>INDEX(Product_Table[Category],MATCH(Table35[[#This Row],[ProductID]],Product_Table[ProductID],0))</f>
        <v>Urban</v>
      </c>
      <c r="L885" t="str">
        <f>INDEX(Product_Table[Segment],MATCH(Table35[[#This Row],[ProductID]],Product_Table[ProductID],0))</f>
        <v>Convenience</v>
      </c>
      <c r="M885" s="4">
        <f>INDEX(Product_Table[ManufacturerID],MATCH(Table35[[#This Row],[ProductID]],Product_Table[ProductID],0))</f>
        <v>7</v>
      </c>
      <c r="N885" s="4" t="str">
        <f>INDEX(Manufacturer_Table[Manufacturer Name],MATCH(Table35[[#This Row],[ManufacturerID]],Manufacturer_Table[ManufacturerID],0))</f>
        <v>VanArsdel</v>
      </c>
      <c r="O885" s="4" t="str">
        <f>INDEX(Location_Table[State],MATCH(Table35[[#This Row],[Zip]],Location_Table[Zip],0))</f>
        <v>Ontario</v>
      </c>
    </row>
    <row r="886" spans="1:15" x14ac:dyDescent="0.3">
      <c r="A886">
        <v>1863</v>
      </c>
      <c r="B886" s="2">
        <v>42132</v>
      </c>
      <c r="C886" s="2" t="str">
        <f>TEXT(Table35[[#This Row],[Date]],"YYYY")</f>
        <v>2015</v>
      </c>
      <c r="D886" s="2" t="str">
        <f>TEXT(Table35[[#This Row],[Date]],"MMMM")</f>
        <v>May</v>
      </c>
      <c r="E886" s="2" t="str">
        <f>TEXT(Table35[[#This Row],[Date]],"DDDD")</f>
        <v>Friday</v>
      </c>
      <c r="F886" t="s">
        <v>978</v>
      </c>
      <c r="G886">
        <v>1</v>
      </c>
      <c r="H886" s="3">
        <v>10079.370000000001</v>
      </c>
      <c r="I886" t="s">
        <v>20</v>
      </c>
      <c r="J886" t="str">
        <f>INDEX(Product_Table[Product Name],MATCH(Table35[[#This Row],[ProductID]],Product_Table[ProductID],0))</f>
        <v>Leo UM-01</v>
      </c>
      <c r="K886" t="str">
        <f>INDEX(Product_Table[Category],MATCH(Table35[[#This Row],[ProductID]],Product_Table[ProductID],0))</f>
        <v>Urban</v>
      </c>
      <c r="L886" t="str">
        <f>INDEX(Product_Table[Segment],MATCH(Table35[[#This Row],[ProductID]],Product_Table[ProductID],0))</f>
        <v>Moderation</v>
      </c>
      <c r="M886" s="4">
        <f>INDEX(Product_Table[ManufacturerID],MATCH(Table35[[#This Row],[ProductID]],Product_Table[ProductID],0))</f>
        <v>6</v>
      </c>
      <c r="N886" s="4" t="str">
        <f>INDEX(Manufacturer_Table[Manufacturer Name],MATCH(Table35[[#This Row],[ManufacturerID]],Manufacturer_Table[ManufacturerID],0))</f>
        <v>Leo</v>
      </c>
      <c r="O886" s="4" t="str">
        <f>INDEX(Location_Table[State],MATCH(Table35[[#This Row],[Zip]],Location_Table[Zip],0))</f>
        <v>Ontario</v>
      </c>
    </row>
    <row r="887" spans="1:15" x14ac:dyDescent="0.3">
      <c r="A887">
        <v>2355</v>
      </c>
      <c r="B887" s="2">
        <v>42132</v>
      </c>
      <c r="C887" s="2" t="str">
        <f>TEXT(Table35[[#This Row],[Date]],"YYYY")</f>
        <v>2015</v>
      </c>
      <c r="D887" s="2" t="str">
        <f>TEXT(Table35[[#This Row],[Date]],"MMMM")</f>
        <v>May</v>
      </c>
      <c r="E887" s="2" t="str">
        <f>TEXT(Table35[[#This Row],[Date]],"DDDD")</f>
        <v>Friday</v>
      </c>
      <c r="F887" t="s">
        <v>954</v>
      </c>
      <c r="G887">
        <v>1</v>
      </c>
      <c r="H887" s="3">
        <v>7937.37</v>
      </c>
      <c r="I887" t="s">
        <v>20</v>
      </c>
      <c r="J887" t="str">
        <f>INDEX(Product_Table[Product Name],MATCH(Table35[[#This Row],[ProductID]],Product_Table[ProductID],0))</f>
        <v>Aliqui UC-03</v>
      </c>
      <c r="K887" t="str">
        <f>INDEX(Product_Table[Category],MATCH(Table35[[#This Row],[ProductID]],Product_Table[ProductID],0))</f>
        <v>Urban</v>
      </c>
      <c r="L887" t="str">
        <f>INDEX(Product_Table[Segment],MATCH(Table35[[#This Row],[ProductID]],Product_Table[ProductID],0))</f>
        <v>Convenience</v>
      </c>
      <c r="M887" s="4">
        <f>INDEX(Product_Table[ManufacturerID],MATCH(Table35[[#This Row],[ProductID]],Product_Table[ProductID],0))</f>
        <v>2</v>
      </c>
      <c r="N887" s="4" t="str">
        <f>INDEX(Manufacturer_Table[Manufacturer Name],MATCH(Table35[[#This Row],[ManufacturerID]],Manufacturer_Table[ManufacturerID],0))</f>
        <v>Aliqui</v>
      </c>
      <c r="O887" s="4" t="str">
        <f>INDEX(Location_Table[State],MATCH(Table35[[#This Row],[Zip]],Location_Table[Zip],0))</f>
        <v>Ontario</v>
      </c>
    </row>
    <row r="888" spans="1:15" x14ac:dyDescent="0.3">
      <c r="A888">
        <v>491</v>
      </c>
      <c r="B888" s="2">
        <v>42133</v>
      </c>
      <c r="C888" s="2" t="str">
        <f>TEXT(Table35[[#This Row],[Date]],"YYYY")</f>
        <v>2015</v>
      </c>
      <c r="D888" s="2" t="str">
        <f>TEXT(Table35[[#This Row],[Date]],"MMMM")</f>
        <v>May</v>
      </c>
      <c r="E888" s="2" t="str">
        <f>TEXT(Table35[[#This Row],[Date]],"DDDD")</f>
        <v>Saturday</v>
      </c>
      <c r="F888" t="s">
        <v>957</v>
      </c>
      <c r="G888">
        <v>1</v>
      </c>
      <c r="H888" s="3">
        <v>10709.37</v>
      </c>
      <c r="I888" t="s">
        <v>20</v>
      </c>
      <c r="J888" t="str">
        <f>INDEX(Product_Table[Product Name],MATCH(Table35[[#This Row],[ProductID]],Product_Table[ProductID],0))</f>
        <v>Maximus UM-96</v>
      </c>
      <c r="K888" t="str">
        <f>INDEX(Product_Table[Category],MATCH(Table35[[#This Row],[ProductID]],Product_Table[ProductID],0))</f>
        <v>Urban</v>
      </c>
      <c r="L888" t="str">
        <f>INDEX(Product_Table[Segment],MATCH(Table35[[#This Row],[ProductID]],Product_Table[ProductID],0))</f>
        <v>Moderation</v>
      </c>
      <c r="M888" s="4">
        <f>INDEX(Product_Table[ManufacturerID],MATCH(Table35[[#This Row],[ProductID]],Product_Table[ProductID],0))</f>
        <v>7</v>
      </c>
      <c r="N888" s="4" t="str">
        <f>INDEX(Manufacturer_Table[Manufacturer Name],MATCH(Table35[[#This Row],[ManufacturerID]],Manufacturer_Table[ManufacturerID],0))</f>
        <v>VanArsdel</v>
      </c>
      <c r="O888" s="4" t="str">
        <f>INDEX(Location_Table[State],MATCH(Table35[[#This Row],[Zip]],Location_Table[Zip],0))</f>
        <v>Ontario</v>
      </c>
    </row>
    <row r="889" spans="1:15" x14ac:dyDescent="0.3">
      <c r="A889">
        <v>1212</v>
      </c>
      <c r="B889" s="2">
        <v>42134</v>
      </c>
      <c r="C889" s="2" t="str">
        <f>TEXT(Table35[[#This Row],[Date]],"YYYY")</f>
        <v>2015</v>
      </c>
      <c r="D889" s="2" t="str">
        <f>TEXT(Table35[[#This Row],[Date]],"MMMM")</f>
        <v>May</v>
      </c>
      <c r="E889" s="2" t="str">
        <f>TEXT(Table35[[#This Row],[Date]],"DDDD")</f>
        <v>Sunday</v>
      </c>
      <c r="F889" t="s">
        <v>984</v>
      </c>
      <c r="G889">
        <v>1</v>
      </c>
      <c r="H889" s="3">
        <v>4850.37</v>
      </c>
      <c r="I889" t="s">
        <v>20</v>
      </c>
      <c r="J889" t="str">
        <f>INDEX(Product_Table[Product Name],MATCH(Table35[[#This Row],[ProductID]],Product_Table[ProductID],0))</f>
        <v>Pirum UC-14</v>
      </c>
      <c r="K889" t="str">
        <f>INDEX(Product_Table[Category],MATCH(Table35[[#This Row],[ProductID]],Product_Table[ProductID],0))</f>
        <v>Urban</v>
      </c>
      <c r="L889" t="str">
        <f>INDEX(Product_Table[Segment],MATCH(Table35[[#This Row],[ProductID]],Product_Table[ProductID],0))</f>
        <v>Convenience</v>
      </c>
      <c r="M889" s="4">
        <f>INDEX(Product_Table[ManufacturerID],MATCH(Table35[[#This Row],[ProductID]],Product_Table[ProductID],0))</f>
        <v>10</v>
      </c>
      <c r="N889" s="4" t="str">
        <f>INDEX(Manufacturer_Table[Manufacturer Name],MATCH(Table35[[#This Row],[ManufacturerID]],Manufacturer_Table[ManufacturerID],0))</f>
        <v>Pirum</v>
      </c>
      <c r="O889" s="4" t="str">
        <f>INDEX(Location_Table[State],MATCH(Table35[[#This Row],[Zip]],Location_Table[Zip],0))</f>
        <v>Ontario</v>
      </c>
    </row>
    <row r="890" spans="1:15" x14ac:dyDescent="0.3">
      <c r="A890">
        <v>1183</v>
      </c>
      <c r="B890" s="2">
        <v>42134</v>
      </c>
      <c r="C890" s="2" t="str">
        <f>TEXT(Table35[[#This Row],[Date]],"YYYY")</f>
        <v>2015</v>
      </c>
      <c r="D890" s="2" t="str">
        <f>TEXT(Table35[[#This Row],[Date]],"MMMM")</f>
        <v>May</v>
      </c>
      <c r="E890" s="2" t="str">
        <f>TEXT(Table35[[#This Row],[Date]],"DDDD")</f>
        <v>Sunday</v>
      </c>
      <c r="F890" t="s">
        <v>391</v>
      </c>
      <c r="G890">
        <v>1</v>
      </c>
      <c r="H890" s="3">
        <v>7275.87</v>
      </c>
      <c r="I890" t="s">
        <v>20</v>
      </c>
      <c r="J890" t="str">
        <f>INDEX(Product_Table[Product Name],MATCH(Table35[[#This Row],[ProductID]],Product_Table[ProductID],0))</f>
        <v>Pirum UE-19</v>
      </c>
      <c r="K890" t="str">
        <f>INDEX(Product_Table[Category],MATCH(Table35[[#This Row],[ProductID]],Product_Table[ProductID],0))</f>
        <v>Urban</v>
      </c>
      <c r="L890" t="str">
        <f>INDEX(Product_Table[Segment],MATCH(Table35[[#This Row],[ProductID]],Product_Table[ProductID],0))</f>
        <v>Extreme</v>
      </c>
      <c r="M890" s="4">
        <f>INDEX(Product_Table[ManufacturerID],MATCH(Table35[[#This Row],[ProductID]],Product_Table[ProductID],0))</f>
        <v>10</v>
      </c>
      <c r="N890" s="4" t="str">
        <f>INDEX(Manufacturer_Table[Manufacturer Name],MATCH(Table35[[#This Row],[ManufacturerID]],Manufacturer_Table[ManufacturerID],0))</f>
        <v>Pirum</v>
      </c>
      <c r="O890" s="4" t="str">
        <f>INDEX(Location_Table[State],MATCH(Table35[[#This Row],[Zip]],Location_Table[Zip],0))</f>
        <v>Quebec</v>
      </c>
    </row>
    <row r="891" spans="1:15" x14ac:dyDescent="0.3">
      <c r="A891">
        <v>1000</v>
      </c>
      <c r="B891" s="2">
        <v>42134</v>
      </c>
      <c r="C891" s="2" t="str">
        <f>TEXT(Table35[[#This Row],[Date]],"YYYY")</f>
        <v>2015</v>
      </c>
      <c r="D891" s="2" t="str">
        <f>TEXT(Table35[[#This Row],[Date]],"MMMM")</f>
        <v>May</v>
      </c>
      <c r="E891" s="2" t="str">
        <f>TEXT(Table35[[#This Row],[Date]],"DDDD")</f>
        <v>Sunday</v>
      </c>
      <c r="F891" t="s">
        <v>675</v>
      </c>
      <c r="G891">
        <v>1</v>
      </c>
      <c r="H891" s="3">
        <v>1290.8699999999999</v>
      </c>
      <c r="I891" t="s">
        <v>20</v>
      </c>
      <c r="J891" t="str">
        <f>INDEX(Product_Table[Product Name],MATCH(Table35[[#This Row],[ProductID]],Product_Table[ProductID],0))</f>
        <v>Natura YY-01</v>
      </c>
      <c r="K891" t="str">
        <f>INDEX(Product_Table[Category],MATCH(Table35[[#This Row],[ProductID]],Product_Table[ProductID],0))</f>
        <v>Youth</v>
      </c>
      <c r="L891" t="str">
        <f>INDEX(Product_Table[Segment],MATCH(Table35[[#This Row],[ProductID]],Product_Table[ProductID],0))</f>
        <v>Youth</v>
      </c>
      <c r="M891" s="4">
        <f>INDEX(Product_Table[ManufacturerID],MATCH(Table35[[#This Row],[ProductID]],Product_Table[ProductID],0))</f>
        <v>8</v>
      </c>
      <c r="N891" s="4" t="str">
        <f>INDEX(Manufacturer_Table[Manufacturer Name],MATCH(Table35[[#This Row],[ManufacturerID]],Manufacturer_Table[ManufacturerID],0))</f>
        <v>Natura</v>
      </c>
      <c r="O891" s="4" t="str">
        <f>INDEX(Location_Table[State],MATCH(Table35[[#This Row],[Zip]],Location_Table[Zip],0))</f>
        <v>Ontario</v>
      </c>
    </row>
    <row r="892" spans="1:15" x14ac:dyDescent="0.3">
      <c r="A892">
        <v>1212</v>
      </c>
      <c r="B892" s="2">
        <v>42134</v>
      </c>
      <c r="C892" s="2" t="str">
        <f>TEXT(Table35[[#This Row],[Date]],"YYYY")</f>
        <v>2015</v>
      </c>
      <c r="D892" s="2" t="str">
        <f>TEXT(Table35[[#This Row],[Date]],"MMMM")</f>
        <v>May</v>
      </c>
      <c r="E892" s="2" t="str">
        <f>TEXT(Table35[[#This Row],[Date]],"DDDD")</f>
        <v>Sunday</v>
      </c>
      <c r="F892" t="s">
        <v>953</v>
      </c>
      <c r="G892">
        <v>1</v>
      </c>
      <c r="H892" s="3">
        <v>5448.87</v>
      </c>
      <c r="I892" t="s">
        <v>20</v>
      </c>
      <c r="J892" t="str">
        <f>INDEX(Product_Table[Product Name],MATCH(Table35[[#This Row],[ProductID]],Product_Table[ProductID],0))</f>
        <v>Pirum UC-14</v>
      </c>
      <c r="K892" t="str">
        <f>INDEX(Product_Table[Category],MATCH(Table35[[#This Row],[ProductID]],Product_Table[ProductID],0))</f>
        <v>Urban</v>
      </c>
      <c r="L892" t="str">
        <f>INDEX(Product_Table[Segment],MATCH(Table35[[#This Row],[ProductID]],Product_Table[ProductID],0))</f>
        <v>Convenience</v>
      </c>
      <c r="M892" s="4">
        <f>INDEX(Product_Table[ManufacturerID],MATCH(Table35[[#This Row],[ProductID]],Product_Table[ProductID],0))</f>
        <v>10</v>
      </c>
      <c r="N892" s="4" t="str">
        <f>INDEX(Manufacturer_Table[Manufacturer Name],MATCH(Table35[[#This Row],[ManufacturerID]],Manufacturer_Table[ManufacturerID],0))</f>
        <v>Pirum</v>
      </c>
      <c r="O892" s="4" t="str">
        <f>INDEX(Location_Table[State],MATCH(Table35[[#This Row],[Zip]],Location_Table[Zip],0))</f>
        <v>Ontario</v>
      </c>
    </row>
    <row r="893" spans="1:15" x14ac:dyDescent="0.3">
      <c r="A893">
        <v>405</v>
      </c>
      <c r="B893" s="2">
        <v>42134</v>
      </c>
      <c r="C893" s="2" t="str">
        <f>TEXT(Table35[[#This Row],[Date]],"YYYY")</f>
        <v>2015</v>
      </c>
      <c r="D893" s="2" t="str">
        <f>TEXT(Table35[[#This Row],[Date]],"MMMM")</f>
        <v>May</v>
      </c>
      <c r="E893" s="2" t="str">
        <f>TEXT(Table35[[#This Row],[Date]],"DDDD")</f>
        <v>Sunday</v>
      </c>
      <c r="F893" t="s">
        <v>1220</v>
      </c>
      <c r="G893">
        <v>1</v>
      </c>
      <c r="H893" s="3">
        <v>22994.37</v>
      </c>
      <c r="I893" t="s">
        <v>20</v>
      </c>
      <c r="J893" t="str">
        <f>INDEX(Product_Table[Product Name],MATCH(Table35[[#This Row],[ProductID]],Product_Table[ProductID],0))</f>
        <v>Maximus UM-10</v>
      </c>
      <c r="K893" t="str">
        <f>INDEX(Product_Table[Category],MATCH(Table35[[#This Row],[ProductID]],Product_Table[ProductID],0))</f>
        <v>Urban</v>
      </c>
      <c r="L893" t="str">
        <f>INDEX(Product_Table[Segment],MATCH(Table35[[#This Row],[ProductID]],Product_Table[ProductID],0))</f>
        <v>Moderation</v>
      </c>
      <c r="M893" s="4">
        <f>INDEX(Product_Table[ManufacturerID],MATCH(Table35[[#This Row],[ProductID]],Product_Table[ProductID],0))</f>
        <v>7</v>
      </c>
      <c r="N893" s="4" t="str">
        <f>INDEX(Manufacturer_Table[Manufacturer Name],MATCH(Table35[[#This Row],[ManufacturerID]],Manufacturer_Table[ManufacturerID],0))</f>
        <v>VanArsdel</v>
      </c>
      <c r="O893" s="4" t="str">
        <f>INDEX(Location_Table[State],MATCH(Table35[[#This Row],[Zip]],Location_Table[Zip],0))</f>
        <v>Manitoba</v>
      </c>
    </row>
    <row r="894" spans="1:15" x14ac:dyDescent="0.3">
      <c r="A894">
        <v>487</v>
      </c>
      <c r="B894" s="2">
        <v>42134</v>
      </c>
      <c r="C894" s="2" t="str">
        <f>TEXT(Table35[[#This Row],[Date]],"YYYY")</f>
        <v>2015</v>
      </c>
      <c r="D894" s="2" t="str">
        <f>TEXT(Table35[[#This Row],[Date]],"MMMM")</f>
        <v>May</v>
      </c>
      <c r="E894" s="2" t="str">
        <f>TEXT(Table35[[#This Row],[Date]],"DDDD")</f>
        <v>Sunday</v>
      </c>
      <c r="F894" t="s">
        <v>978</v>
      </c>
      <c r="G894">
        <v>1</v>
      </c>
      <c r="H894" s="3">
        <v>13229.37</v>
      </c>
      <c r="I894" t="s">
        <v>20</v>
      </c>
      <c r="J894" t="str">
        <f>INDEX(Product_Table[Product Name],MATCH(Table35[[#This Row],[ProductID]],Product_Table[ProductID],0))</f>
        <v>Maximus UM-92</v>
      </c>
      <c r="K894" t="str">
        <f>INDEX(Product_Table[Category],MATCH(Table35[[#This Row],[ProductID]],Product_Table[ProductID],0))</f>
        <v>Urban</v>
      </c>
      <c r="L894" t="str">
        <f>INDEX(Product_Table[Segment],MATCH(Table35[[#This Row],[ProductID]],Product_Table[ProductID],0))</f>
        <v>Moderation</v>
      </c>
      <c r="M894" s="4">
        <f>INDEX(Product_Table[ManufacturerID],MATCH(Table35[[#This Row],[ProductID]],Product_Table[ProductID],0))</f>
        <v>7</v>
      </c>
      <c r="N894" s="4" t="str">
        <f>INDEX(Manufacturer_Table[Manufacturer Name],MATCH(Table35[[#This Row],[ManufacturerID]],Manufacturer_Table[ManufacturerID],0))</f>
        <v>VanArsdel</v>
      </c>
      <c r="O894" s="4" t="str">
        <f>INDEX(Location_Table[State],MATCH(Table35[[#This Row],[Zip]],Location_Table[Zip],0))</f>
        <v>Ontario</v>
      </c>
    </row>
    <row r="895" spans="1:15" x14ac:dyDescent="0.3">
      <c r="A895">
        <v>3</v>
      </c>
      <c r="B895" s="2">
        <v>42109</v>
      </c>
      <c r="C895" s="2" t="str">
        <f>TEXT(Table35[[#This Row],[Date]],"YYYY")</f>
        <v>2015</v>
      </c>
      <c r="D895" s="2" t="str">
        <f>TEXT(Table35[[#This Row],[Date]],"MMMM")</f>
        <v>April</v>
      </c>
      <c r="E895" s="2" t="str">
        <f>TEXT(Table35[[#This Row],[Date]],"DDDD")</f>
        <v>Wednesday</v>
      </c>
      <c r="F895" t="s">
        <v>994</v>
      </c>
      <c r="G895">
        <v>1</v>
      </c>
      <c r="H895" s="3">
        <v>10710</v>
      </c>
      <c r="I895" t="s">
        <v>20</v>
      </c>
      <c r="J895" t="str">
        <f>INDEX(Product_Table[Product Name],MATCH(Table35[[#This Row],[ProductID]],Product_Table[ProductID],0))</f>
        <v>Abbas MA-03</v>
      </c>
      <c r="K895" t="str">
        <f>INDEX(Product_Table[Category],MATCH(Table35[[#This Row],[ProductID]],Product_Table[ProductID],0))</f>
        <v>Mix</v>
      </c>
      <c r="L895" t="str">
        <f>INDEX(Product_Table[Segment],MATCH(Table35[[#This Row],[ProductID]],Product_Table[ProductID],0))</f>
        <v>All Season</v>
      </c>
      <c r="M895" s="4">
        <f>INDEX(Product_Table[ManufacturerID],MATCH(Table35[[#This Row],[ProductID]],Product_Table[ProductID],0))</f>
        <v>1</v>
      </c>
      <c r="N895" s="4" t="str">
        <f>INDEX(Manufacturer_Table[Manufacturer Name],MATCH(Table35[[#This Row],[ManufacturerID]],Manufacturer_Table[ManufacturerID],0))</f>
        <v>Abbas</v>
      </c>
      <c r="O895" s="4" t="str">
        <f>INDEX(Location_Table[State],MATCH(Table35[[#This Row],[Zip]],Location_Table[Zip],0))</f>
        <v>Ontario</v>
      </c>
    </row>
    <row r="896" spans="1:15" x14ac:dyDescent="0.3">
      <c r="A896">
        <v>995</v>
      </c>
      <c r="B896" s="2">
        <v>42109</v>
      </c>
      <c r="C896" s="2" t="str">
        <f>TEXT(Table35[[#This Row],[Date]],"YYYY")</f>
        <v>2015</v>
      </c>
      <c r="D896" s="2" t="str">
        <f>TEXT(Table35[[#This Row],[Date]],"MMMM")</f>
        <v>April</v>
      </c>
      <c r="E896" s="2" t="str">
        <f>TEXT(Table35[[#This Row],[Date]],"DDDD")</f>
        <v>Wednesday</v>
      </c>
      <c r="F896" t="s">
        <v>1212</v>
      </c>
      <c r="G896">
        <v>1</v>
      </c>
      <c r="H896" s="3">
        <v>7118.37</v>
      </c>
      <c r="I896" t="s">
        <v>20</v>
      </c>
      <c r="J896" t="str">
        <f>INDEX(Product_Table[Product Name],MATCH(Table35[[#This Row],[ProductID]],Product_Table[ProductID],0))</f>
        <v>Natura UC-58</v>
      </c>
      <c r="K896" t="str">
        <f>INDEX(Product_Table[Category],MATCH(Table35[[#This Row],[ProductID]],Product_Table[ProductID],0))</f>
        <v>Urban</v>
      </c>
      <c r="L896" t="str">
        <f>INDEX(Product_Table[Segment],MATCH(Table35[[#This Row],[ProductID]],Product_Table[ProductID],0))</f>
        <v>Convenience</v>
      </c>
      <c r="M896" s="4">
        <f>INDEX(Product_Table[ManufacturerID],MATCH(Table35[[#This Row],[ProductID]],Product_Table[ProductID],0))</f>
        <v>8</v>
      </c>
      <c r="N896" s="4" t="str">
        <f>INDEX(Manufacturer_Table[Manufacturer Name],MATCH(Table35[[#This Row],[ManufacturerID]],Manufacturer_Table[ManufacturerID],0))</f>
        <v>Natura</v>
      </c>
      <c r="O896" s="4" t="str">
        <f>INDEX(Location_Table[State],MATCH(Table35[[#This Row],[Zip]],Location_Table[Zip],0))</f>
        <v>Manitoba</v>
      </c>
    </row>
    <row r="897" spans="1:15" x14ac:dyDescent="0.3">
      <c r="A897">
        <v>1180</v>
      </c>
      <c r="B897" s="2">
        <v>42109</v>
      </c>
      <c r="C897" s="2" t="str">
        <f>TEXT(Table35[[#This Row],[Date]],"YYYY")</f>
        <v>2015</v>
      </c>
      <c r="D897" s="2" t="str">
        <f>TEXT(Table35[[#This Row],[Date]],"MMMM")</f>
        <v>April</v>
      </c>
      <c r="E897" s="2" t="str">
        <f>TEXT(Table35[[#This Row],[Date]],"DDDD")</f>
        <v>Wednesday</v>
      </c>
      <c r="F897" t="s">
        <v>838</v>
      </c>
      <c r="G897">
        <v>1</v>
      </c>
      <c r="H897" s="3">
        <v>6173.37</v>
      </c>
      <c r="I897" t="s">
        <v>20</v>
      </c>
      <c r="J897" t="str">
        <f>INDEX(Product_Table[Product Name],MATCH(Table35[[#This Row],[ProductID]],Product_Table[ProductID],0))</f>
        <v>Pirum UE-16</v>
      </c>
      <c r="K897" t="str">
        <f>INDEX(Product_Table[Category],MATCH(Table35[[#This Row],[ProductID]],Product_Table[ProductID],0))</f>
        <v>Urban</v>
      </c>
      <c r="L897" t="str">
        <f>INDEX(Product_Table[Segment],MATCH(Table35[[#This Row],[ProductID]],Product_Table[ProductID],0))</f>
        <v>Extreme</v>
      </c>
      <c r="M897" s="4">
        <f>INDEX(Product_Table[ManufacturerID],MATCH(Table35[[#This Row],[ProductID]],Product_Table[ProductID],0))</f>
        <v>10</v>
      </c>
      <c r="N897" s="4" t="str">
        <f>INDEX(Manufacturer_Table[Manufacturer Name],MATCH(Table35[[#This Row],[ManufacturerID]],Manufacturer_Table[ManufacturerID],0))</f>
        <v>Pirum</v>
      </c>
      <c r="O897" s="4" t="str">
        <f>INDEX(Location_Table[State],MATCH(Table35[[#This Row],[Zip]],Location_Table[Zip],0))</f>
        <v>Ontario</v>
      </c>
    </row>
    <row r="898" spans="1:15" x14ac:dyDescent="0.3">
      <c r="A898">
        <v>835</v>
      </c>
      <c r="B898" s="2">
        <v>42109</v>
      </c>
      <c r="C898" s="2" t="str">
        <f>TEXT(Table35[[#This Row],[Date]],"YYYY")</f>
        <v>2015</v>
      </c>
      <c r="D898" s="2" t="str">
        <f>TEXT(Table35[[#This Row],[Date]],"MMMM")</f>
        <v>April</v>
      </c>
      <c r="E898" s="2" t="str">
        <f>TEXT(Table35[[#This Row],[Date]],"DDDD")</f>
        <v>Wednesday</v>
      </c>
      <c r="F898" t="s">
        <v>1212</v>
      </c>
      <c r="G898">
        <v>1</v>
      </c>
      <c r="H898" s="3">
        <v>6299.37</v>
      </c>
      <c r="I898" t="s">
        <v>20</v>
      </c>
      <c r="J898" t="str">
        <f>INDEX(Product_Table[Product Name],MATCH(Table35[[#This Row],[ProductID]],Product_Table[ProductID],0))</f>
        <v>Natura UM-19</v>
      </c>
      <c r="K898" t="str">
        <f>INDEX(Product_Table[Category],MATCH(Table35[[#This Row],[ProductID]],Product_Table[ProductID],0))</f>
        <v>Urban</v>
      </c>
      <c r="L898" t="str">
        <f>INDEX(Product_Table[Segment],MATCH(Table35[[#This Row],[ProductID]],Product_Table[ProductID],0))</f>
        <v>Moderation</v>
      </c>
      <c r="M898" s="4">
        <f>INDEX(Product_Table[ManufacturerID],MATCH(Table35[[#This Row],[ProductID]],Product_Table[ProductID],0))</f>
        <v>8</v>
      </c>
      <c r="N898" s="4" t="str">
        <f>INDEX(Manufacturer_Table[Manufacturer Name],MATCH(Table35[[#This Row],[ManufacturerID]],Manufacturer_Table[ManufacturerID],0))</f>
        <v>Natura</v>
      </c>
      <c r="O898" s="4" t="str">
        <f>INDEX(Location_Table[State],MATCH(Table35[[#This Row],[Zip]],Location_Table[Zip],0))</f>
        <v>Manitoba</v>
      </c>
    </row>
    <row r="899" spans="1:15" x14ac:dyDescent="0.3">
      <c r="A899">
        <v>1022</v>
      </c>
      <c r="B899" s="2">
        <v>42110</v>
      </c>
      <c r="C899" s="2" t="str">
        <f>TEXT(Table35[[#This Row],[Date]],"YYYY")</f>
        <v>2015</v>
      </c>
      <c r="D899" s="2" t="str">
        <f>TEXT(Table35[[#This Row],[Date]],"MMMM")</f>
        <v>April</v>
      </c>
      <c r="E899" s="2" t="str">
        <f>TEXT(Table35[[#This Row],[Date]],"DDDD")</f>
        <v>Thursday</v>
      </c>
      <c r="F899" t="s">
        <v>840</v>
      </c>
      <c r="G899">
        <v>1</v>
      </c>
      <c r="H899" s="3">
        <v>1889.37</v>
      </c>
      <c r="I899" t="s">
        <v>20</v>
      </c>
      <c r="J899" t="str">
        <f>INDEX(Product_Table[Product Name],MATCH(Table35[[#This Row],[ProductID]],Product_Table[ProductID],0))</f>
        <v>Natura YY-23</v>
      </c>
      <c r="K899" t="str">
        <f>INDEX(Product_Table[Category],MATCH(Table35[[#This Row],[ProductID]],Product_Table[ProductID],0))</f>
        <v>Youth</v>
      </c>
      <c r="L899" t="str">
        <f>INDEX(Product_Table[Segment],MATCH(Table35[[#This Row],[ProductID]],Product_Table[ProductID],0))</f>
        <v>Youth</v>
      </c>
      <c r="M899" s="4">
        <f>INDEX(Product_Table[ManufacturerID],MATCH(Table35[[#This Row],[ProductID]],Product_Table[ProductID],0))</f>
        <v>8</v>
      </c>
      <c r="N899" s="4" t="str">
        <f>INDEX(Manufacturer_Table[Manufacturer Name],MATCH(Table35[[#This Row],[ManufacturerID]],Manufacturer_Table[ManufacturerID],0))</f>
        <v>Natura</v>
      </c>
      <c r="O899" s="4" t="str">
        <f>INDEX(Location_Table[State],MATCH(Table35[[#This Row],[Zip]],Location_Table[Zip],0))</f>
        <v>Ontario</v>
      </c>
    </row>
    <row r="900" spans="1:15" x14ac:dyDescent="0.3">
      <c r="A900">
        <v>808</v>
      </c>
      <c r="B900" s="2">
        <v>42131</v>
      </c>
      <c r="C900" s="2" t="str">
        <f>TEXT(Table35[[#This Row],[Date]],"YYYY")</f>
        <v>2015</v>
      </c>
      <c r="D900" s="2" t="str">
        <f>TEXT(Table35[[#This Row],[Date]],"MMMM")</f>
        <v>May</v>
      </c>
      <c r="E900" s="2" t="str">
        <f>TEXT(Table35[[#This Row],[Date]],"DDDD")</f>
        <v>Thursday</v>
      </c>
      <c r="F900" t="s">
        <v>1219</v>
      </c>
      <c r="G900">
        <v>1</v>
      </c>
      <c r="H900" s="3">
        <v>4535.37</v>
      </c>
      <c r="I900" t="s">
        <v>20</v>
      </c>
      <c r="J900" t="str">
        <f>INDEX(Product_Table[Product Name],MATCH(Table35[[#This Row],[ProductID]],Product_Table[ProductID],0))</f>
        <v>Natura RS-12</v>
      </c>
      <c r="K900" t="str">
        <f>INDEX(Product_Table[Category],MATCH(Table35[[#This Row],[ProductID]],Product_Table[ProductID],0))</f>
        <v>Rural</v>
      </c>
      <c r="L900" t="str">
        <f>INDEX(Product_Table[Segment],MATCH(Table35[[#This Row],[ProductID]],Product_Table[ProductID],0))</f>
        <v>Select</v>
      </c>
      <c r="M900" s="4">
        <f>INDEX(Product_Table[ManufacturerID],MATCH(Table35[[#This Row],[ProductID]],Product_Table[ProductID],0))</f>
        <v>8</v>
      </c>
      <c r="N900" s="4" t="str">
        <f>INDEX(Manufacturer_Table[Manufacturer Name],MATCH(Table35[[#This Row],[ManufacturerID]],Manufacturer_Table[ManufacturerID],0))</f>
        <v>Natura</v>
      </c>
      <c r="O900" s="4" t="str">
        <f>INDEX(Location_Table[State],MATCH(Table35[[#This Row],[Zip]],Location_Table[Zip],0))</f>
        <v>Manitoba</v>
      </c>
    </row>
    <row r="901" spans="1:15" x14ac:dyDescent="0.3">
      <c r="A901">
        <v>734</v>
      </c>
      <c r="B901" s="2">
        <v>42131</v>
      </c>
      <c r="C901" s="2" t="str">
        <f>TEXT(Table35[[#This Row],[Date]],"YYYY")</f>
        <v>2015</v>
      </c>
      <c r="D901" s="2" t="str">
        <f>TEXT(Table35[[#This Row],[Date]],"MMMM")</f>
        <v>May</v>
      </c>
      <c r="E901" s="2" t="str">
        <f>TEXT(Table35[[#This Row],[Date]],"DDDD")</f>
        <v>Thursday</v>
      </c>
      <c r="F901" t="s">
        <v>838</v>
      </c>
      <c r="G901">
        <v>1</v>
      </c>
      <c r="H901" s="3">
        <v>4787.37</v>
      </c>
      <c r="I901" t="s">
        <v>20</v>
      </c>
      <c r="J901" t="str">
        <f>INDEX(Product_Table[Product Name],MATCH(Table35[[#This Row],[ProductID]],Product_Table[ProductID],0))</f>
        <v>Natura RP-22</v>
      </c>
      <c r="K901" t="str">
        <f>INDEX(Product_Table[Category],MATCH(Table35[[#This Row],[ProductID]],Product_Table[ProductID],0))</f>
        <v>Rural</v>
      </c>
      <c r="L901" t="str">
        <f>INDEX(Product_Table[Segment],MATCH(Table35[[#This Row],[ProductID]],Product_Table[ProductID],0))</f>
        <v>Productivity</v>
      </c>
      <c r="M901" s="4">
        <f>INDEX(Product_Table[ManufacturerID],MATCH(Table35[[#This Row],[ProductID]],Product_Table[ProductID],0))</f>
        <v>8</v>
      </c>
      <c r="N901" s="4" t="str">
        <f>INDEX(Manufacturer_Table[Manufacturer Name],MATCH(Table35[[#This Row],[ManufacturerID]],Manufacturer_Table[ManufacturerID],0))</f>
        <v>Natura</v>
      </c>
      <c r="O901" s="4" t="str">
        <f>INDEX(Location_Table[State],MATCH(Table35[[#This Row],[Zip]],Location_Table[Zip],0))</f>
        <v>Ontario</v>
      </c>
    </row>
    <row r="902" spans="1:15" x14ac:dyDescent="0.3">
      <c r="A902">
        <v>1223</v>
      </c>
      <c r="B902" s="2">
        <v>42107</v>
      </c>
      <c r="C902" s="2" t="str">
        <f>TEXT(Table35[[#This Row],[Date]],"YYYY")</f>
        <v>2015</v>
      </c>
      <c r="D902" s="2" t="str">
        <f>TEXT(Table35[[#This Row],[Date]],"MMMM")</f>
        <v>April</v>
      </c>
      <c r="E902" s="2" t="str">
        <f>TEXT(Table35[[#This Row],[Date]],"DDDD")</f>
        <v>Monday</v>
      </c>
      <c r="F902" t="s">
        <v>838</v>
      </c>
      <c r="G902">
        <v>1</v>
      </c>
      <c r="H902" s="3">
        <v>4787.37</v>
      </c>
      <c r="I902" t="s">
        <v>20</v>
      </c>
      <c r="J902" t="str">
        <f>INDEX(Product_Table[Product Name],MATCH(Table35[[#This Row],[ProductID]],Product_Table[ProductID],0))</f>
        <v>Pirum UC-25</v>
      </c>
      <c r="K902" t="str">
        <f>INDEX(Product_Table[Category],MATCH(Table35[[#This Row],[ProductID]],Product_Table[ProductID],0))</f>
        <v>Urban</v>
      </c>
      <c r="L902" t="str">
        <f>INDEX(Product_Table[Segment],MATCH(Table35[[#This Row],[ProductID]],Product_Table[ProductID],0))</f>
        <v>Convenience</v>
      </c>
      <c r="M902" s="4">
        <f>INDEX(Product_Table[ManufacturerID],MATCH(Table35[[#This Row],[ProductID]],Product_Table[ProductID],0))</f>
        <v>10</v>
      </c>
      <c r="N902" s="4" t="str">
        <f>INDEX(Manufacturer_Table[Manufacturer Name],MATCH(Table35[[#This Row],[ManufacturerID]],Manufacturer_Table[ManufacturerID],0))</f>
        <v>Pirum</v>
      </c>
      <c r="O902" s="4" t="str">
        <f>INDEX(Location_Table[State],MATCH(Table35[[#This Row],[Zip]],Location_Table[Zip],0))</f>
        <v>Ontario</v>
      </c>
    </row>
    <row r="903" spans="1:15" x14ac:dyDescent="0.3">
      <c r="A903">
        <v>593</v>
      </c>
      <c r="B903" s="2">
        <v>42107</v>
      </c>
      <c r="C903" s="2" t="str">
        <f>TEXT(Table35[[#This Row],[Date]],"YYYY")</f>
        <v>2015</v>
      </c>
      <c r="D903" s="2" t="str">
        <f>TEXT(Table35[[#This Row],[Date]],"MMMM")</f>
        <v>April</v>
      </c>
      <c r="E903" s="2" t="str">
        <f>TEXT(Table35[[#This Row],[Date]],"DDDD")</f>
        <v>Monday</v>
      </c>
      <c r="F903" t="s">
        <v>964</v>
      </c>
      <c r="G903">
        <v>1</v>
      </c>
      <c r="H903" s="3">
        <v>10961.37</v>
      </c>
      <c r="I903" t="s">
        <v>20</v>
      </c>
      <c r="J903" t="str">
        <f>INDEX(Product_Table[Product Name],MATCH(Table35[[#This Row],[ProductID]],Product_Table[ProductID],0))</f>
        <v>Maximus UC-58</v>
      </c>
      <c r="K903" t="str">
        <f>INDEX(Product_Table[Category],MATCH(Table35[[#This Row],[ProductID]],Product_Table[ProductID],0))</f>
        <v>Urban</v>
      </c>
      <c r="L903" t="str">
        <f>INDEX(Product_Table[Segment],MATCH(Table35[[#This Row],[ProductID]],Product_Table[ProductID],0))</f>
        <v>Convenience</v>
      </c>
      <c r="M903" s="4">
        <f>INDEX(Product_Table[ManufacturerID],MATCH(Table35[[#This Row],[ProductID]],Product_Table[ProductID],0))</f>
        <v>7</v>
      </c>
      <c r="N903" s="4" t="str">
        <f>INDEX(Manufacturer_Table[Manufacturer Name],MATCH(Table35[[#This Row],[ManufacturerID]],Manufacturer_Table[ManufacturerID],0))</f>
        <v>VanArsdel</v>
      </c>
      <c r="O903" s="4" t="str">
        <f>INDEX(Location_Table[State],MATCH(Table35[[#This Row],[Zip]],Location_Table[Zip],0))</f>
        <v>Ontario</v>
      </c>
    </row>
    <row r="904" spans="1:15" x14ac:dyDescent="0.3">
      <c r="A904">
        <v>2169</v>
      </c>
      <c r="B904" s="2">
        <v>42107</v>
      </c>
      <c r="C904" s="2" t="str">
        <f>TEXT(Table35[[#This Row],[Date]],"YYYY")</f>
        <v>2015</v>
      </c>
      <c r="D904" s="2" t="str">
        <f>TEXT(Table35[[#This Row],[Date]],"MMMM")</f>
        <v>April</v>
      </c>
      <c r="E904" s="2" t="str">
        <f>TEXT(Table35[[#This Row],[Date]],"DDDD")</f>
        <v>Monday</v>
      </c>
      <c r="F904" t="s">
        <v>994</v>
      </c>
      <c r="G904">
        <v>1</v>
      </c>
      <c r="H904" s="3">
        <v>7118.37</v>
      </c>
      <c r="I904" t="s">
        <v>20</v>
      </c>
      <c r="J904" t="str">
        <f>INDEX(Product_Table[Product Name],MATCH(Table35[[#This Row],[ProductID]],Product_Table[ProductID],0))</f>
        <v>Victoria UE-22</v>
      </c>
      <c r="K904" t="str">
        <f>INDEX(Product_Table[Category],MATCH(Table35[[#This Row],[ProductID]],Product_Table[ProductID],0))</f>
        <v>Urban</v>
      </c>
      <c r="L904" t="str">
        <f>INDEX(Product_Table[Segment],MATCH(Table35[[#This Row],[ProductID]],Product_Table[ProductID],0))</f>
        <v>Extreme</v>
      </c>
      <c r="M904" s="4">
        <f>INDEX(Product_Table[ManufacturerID],MATCH(Table35[[#This Row],[ProductID]],Product_Table[ProductID],0))</f>
        <v>14</v>
      </c>
      <c r="N904" s="4" t="str">
        <f>INDEX(Manufacturer_Table[Manufacturer Name],MATCH(Table35[[#This Row],[ManufacturerID]],Manufacturer_Table[ManufacturerID],0))</f>
        <v>Victoria</v>
      </c>
      <c r="O904" s="4" t="str">
        <f>INDEX(Location_Table[State],MATCH(Table35[[#This Row],[Zip]],Location_Table[Zip],0))</f>
        <v>Ontario</v>
      </c>
    </row>
    <row r="905" spans="1:15" x14ac:dyDescent="0.3">
      <c r="A905">
        <v>2350</v>
      </c>
      <c r="B905" s="2">
        <v>42107</v>
      </c>
      <c r="C905" s="2" t="str">
        <f>TEXT(Table35[[#This Row],[Date]],"YYYY")</f>
        <v>2015</v>
      </c>
      <c r="D905" s="2" t="str">
        <f>TEXT(Table35[[#This Row],[Date]],"MMMM")</f>
        <v>April</v>
      </c>
      <c r="E905" s="2" t="str">
        <f>TEXT(Table35[[#This Row],[Date]],"DDDD")</f>
        <v>Monday</v>
      </c>
      <c r="F905" t="s">
        <v>685</v>
      </c>
      <c r="G905">
        <v>1</v>
      </c>
      <c r="H905" s="3">
        <v>4466.7</v>
      </c>
      <c r="I905" t="s">
        <v>20</v>
      </c>
      <c r="J905" t="str">
        <f>INDEX(Product_Table[Product Name],MATCH(Table35[[#This Row],[ProductID]],Product_Table[ProductID],0))</f>
        <v>Aliqui UE-24</v>
      </c>
      <c r="K905" t="str">
        <f>INDEX(Product_Table[Category],MATCH(Table35[[#This Row],[ProductID]],Product_Table[ProductID],0))</f>
        <v>Urban</v>
      </c>
      <c r="L905" t="str">
        <f>INDEX(Product_Table[Segment],MATCH(Table35[[#This Row],[ProductID]],Product_Table[ProductID],0))</f>
        <v>Extreme</v>
      </c>
      <c r="M905" s="4">
        <f>INDEX(Product_Table[ManufacturerID],MATCH(Table35[[#This Row],[ProductID]],Product_Table[ProductID],0))</f>
        <v>2</v>
      </c>
      <c r="N905" s="4" t="str">
        <f>INDEX(Manufacturer_Table[Manufacturer Name],MATCH(Table35[[#This Row],[ManufacturerID]],Manufacturer_Table[ManufacturerID],0))</f>
        <v>Aliqui</v>
      </c>
      <c r="O905" s="4" t="str">
        <f>INDEX(Location_Table[State],MATCH(Table35[[#This Row],[Zip]],Location_Table[Zip],0))</f>
        <v>Ontario</v>
      </c>
    </row>
    <row r="906" spans="1:15" x14ac:dyDescent="0.3">
      <c r="A906">
        <v>438</v>
      </c>
      <c r="B906" s="2">
        <v>42107</v>
      </c>
      <c r="C906" s="2" t="str">
        <f>TEXT(Table35[[#This Row],[Date]],"YYYY")</f>
        <v>2015</v>
      </c>
      <c r="D906" s="2" t="str">
        <f>TEXT(Table35[[#This Row],[Date]],"MMMM")</f>
        <v>April</v>
      </c>
      <c r="E906" s="2" t="str">
        <f>TEXT(Table35[[#This Row],[Date]],"DDDD")</f>
        <v>Monday</v>
      </c>
      <c r="F906" t="s">
        <v>839</v>
      </c>
      <c r="G906">
        <v>1</v>
      </c>
      <c r="H906" s="3">
        <v>11969.37</v>
      </c>
      <c r="I906" t="s">
        <v>20</v>
      </c>
      <c r="J906" t="str">
        <f>INDEX(Product_Table[Product Name],MATCH(Table35[[#This Row],[ProductID]],Product_Table[ProductID],0))</f>
        <v>Maximus UM-43</v>
      </c>
      <c r="K906" t="str">
        <f>INDEX(Product_Table[Category],MATCH(Table35[[#This Row],[ProductID]],Product_Table[ProductID],0))</f>
        <v>Urban</v>
      </c>
      <c r="L906" t="str">
        <f>INDEX(Product_Table[Segment],MATCH(Table35[[#This Row],[ProductID]],Product_Table[ProductID],0))</f>
        <v>Moderation</v>
      </c>
      <c r="M906" s="4">
        <f>INDEX(Product_Table[ManufacturerID],MATCH(Table35[[#This Row],[ProductID]],Product_Table[ProductID],0))</f>
        <v>7</v>
      </c>
      <c r="N906" s="4" t="str">
        <f>INDEX(Manufacturer_Table[Manufacturer Name],MATCH(Table35[[#This Row],[ManufacturerID]],Manufacturer_Table[ManufacturerID],0))</f>
        <v>VanArsdel</v>
      </c>
      <c r="O906" s="4" t="str">
        <f>INDEX(Location_Table[State],MATCH(Table35[[#This Row],[Zip]],Location_Table[Zip],0))</f>
        <v>Ontario</v>
      </c>
    </row>
    <row r="907" spans="1:15" x14ac:dyDescent="0.3">
      <c r="A907">
        <v>1175</v>
      </c>
      <c r="B907" s="2">
        <v>42107</v>
      </c>
      <c r="C907" s="2" t="str">
        <f>TEXT(Table35[[#This Row],[Date]],"YYYY")</f>
        <v>2015</v>
      </c>
      <c r="D907" s="2" t="str">
        <f>TEXT(Table35[[#This Row],[Date]],"MMMM")</f>
        <v>April</v>
      </c>
      <c r="E907" s="2" t="str">
        <f>TEXT(Table35[[#This Row],[Date]],"DDDD")</f>
        <v>Monday</v>
      </c>
      <c r="F907" t="s">
        <v>994</v>
      </c>
      <c r="G907">
        <v>1</v>
      </c>
      <c r="H907" s="3">
        <v>7811.37</v>
      </c>
      <c r="I907" t="s">
        <v>20</v>
      </c>
      <c r="J907" t="str">
        <f>INDEX(Product_Table[Product Name],MATCH(Table35[[#This Row],[ProductID]],Product_Table[ProductID],0))</f>
        <v>Pirum UE-11</v>
      </c>
      <c r="K907" t="str">
        <f>INDEX(Product_Table[Category],MATCH(Table35[[#This Row],[ProductID]],Product_Table[ProductID],0))</f>
        <v>Urban</v>
      </c>
      <c r="L907" t="str">
        <f>INDEX(Product_Table[Segment],MATCH(Table35[[#This Row],[ProductID]],Product_Table[ProductID],0))</f>
        <v>Extreme</v>
      </c>
      <c r="M907" s="4">
        <f>INDEX(Product_Table[ManufacturerID],MATCH(Table35[[#This Row],[ProductID]],Product_Table[ProductID],0))</f>
        <v>10</v>
      </c>
      <c r="N907" s="4" t="str">
        <f>INDEX(Manufacturer_Table[Manufacturer Name],MATCH(Table35[[#This Row],[ManufacturerID]],Manufacturer_Table[ManufacturerID],0))</f>
        <v>Pirum</v>
      </c>
      <c r="O907" s="4" t="str">
        <f>INDEX(Location_Table[State],MATCH(Table35[[#This Row],[Zip]],Location_Table[Zip],0))</f>
        <v>Ontario</v>
      </c>
    </row>
    <row r="908" spans="1:15" x14ac:dyDescent="0.3">
      <c r="A908">
        <v>1043</v>
      </c>
      <c r="B908" s="2">
        <v>42131</v>
      </c>
      <c r="C908" s="2" t="str">
        <f>TEXT(Table35[[#This Row],[Date]],"YYYY")</f>
        <v>2015</v>
      </c>
      <c r="D908" s="2" t="str">
        <f>TEXT(Table35[[#This Row],[Date]],"MMMM")</f>
        <v>May</v>
      </c>
      <c r="E908" s="2" t="str">
        <f>TEXT(Table35[[#This Row],[Date]],"DDDD")</f>
        <v>Thursday</v>
      </c>
      <c r="F908" t="s">
        <v>839</v>
      </c>
      <c r="G908">
        <v>1</v>
      </c>
      <c r="H908" s="3">
        <v>4346.37</v>
      </c>
      <c r="I908" t="s">
        <v>20</v>
      </c>
      <c r="J908" t="str">
        <f>INDEX(Product_Table[Product Name],MATCH(Table35[[#This Row],[ProductID]],Product_Table[ProductID],0))</f>
        <v>Pirum MA-01</v>
      </c>
      <c r="K908" t="str">
        <f>INDEX(Product_Table[Category],MATCH(Table35[[#This Row],[ProductID]],Product_Table[ProductID],0))</f>
        <v>Mix</v>
      </c>
      <c r="L908" t="str">
        <f>INDEX(Product_Table[Segment],MATCH(Table35[[#This Row],[ProductID]],Product_Table[ProductID],0))</f>
        <v>All Season</v>
      </c>
      <c r="M908" s="4">
        <f>INDEX(Product_Table[ManufacturerID],MATCH(Table35[[#This Row],[ProductID]],Product_Table[ProductID],0))</f>
        <v>10</v>
      </c>
      <c r="N908" s="4" t="str">
        <f>INDEX(Manufacturer_Table[Manufacturer Name],MATCH(Table35[[#This Row],[ManufacturerID]],Manufacturer_Table[ManufacturerID],0))</f>
        <v>Pirum</v>
      </c>
      <c r="O908" s="4" t="str">
        <f>INDEX(Location_Table[State],MATCH(Table35[[#This Row],[Zip]],Location_Table[Zip],0))</f>
        <v>Ontario</v>
      </c>
    </row>
    <row r="909" spans="1:15" x14ac:dyDescent="0.3">
      <c r="A909">
        <v>2379</v>
      </c>
      <c r="B909" s="2">
        <v>42132</v>
      </c>
      <c r="C909" s="2" t="str">
        <f>TEXT(Table35[[#This Row],[Date]],"YYYY")</f>
        <v>2015</v>
      </c>
      <c r="D909" s="2" t="str">
        <f>TEXT(Table35[[#This Row],[Date]],"MMMM")</f>
        <v>May</v>
      </c>
      <c r="E909" s="2" t="str">
        <f>TEXT(Table35[[#This Row],[Date]],"DDDD")</f>
        <v>Friday</v>
      </c>
      <c r="F909" t="s">
        <v>973</v>
      </c>
      <c r="G909">
        <v>1</v>
      </c>
      <c r="H909" s="3">
        <v>2330.37</v>
      </c>
      <c r="I909" t="s">
        <v>20</v>
      </c>
      <c r="J909" t="str">
        <f>INDEX(Product_Table[Product Name],MATCH(Table35[[#This Row],[ProductID]],Product_Table[ProductID],0))</f>
        <v>Aliqui UC-27</v>
      </c>
      <c r="K909" t="str">
        <f>INDEX(Product_Table[Category],MATCH(Table35[[#This Row],[ProductID]],Product_Table[ProductID],0))</f>
        <v>Urban</v>
      </c>
      <c r="L909" t="str">
        <f>INDEX(Product_Table[Segment],MATCH(Table35[[#This Row],[ProductID]],Product_Table[ProductID],0))</f>
        <v>Convenience</v>
      </c>
      <c r="M909" s="4">
        <f>INDEX(Product_Table[ManufacturerID],MATCH(Table35[[#This Row],[ProductID]],Product_Table[ProductID],0))</f>
        <v>2</v>
      </c>
      <c r="N909" s="4" t="str">
        <f>INDEX(Manufacturer_Table[Manufacturer Name],MATCH(Table35[[#This Row],[ManufacturerID]],Manufacturer_Table[ManufacturerID],0))</f>
        <v>Aliqui</v>
      </c>
      <c r="O909" s="4" t="str">
        <f>INDEX(Location_Table[State],MATCH(Table35[[#This Row],[Zip]],Location_Table[Zip],0))</f>
        <v>Ontario</v>
      </c>
    </row>
    <row r="910" spans="1:15" x14ac:dyDescent="0.3">
      <c r="A910">
        <v>2388</v>
      </c>
      <c r="B910" s="2">
        <v>42132</v>
      </c>
      <c r="C910" s="2" t="str">
        <f>TEXT(Table35[[#This Row],[Date]],"YYYY")</f>
        <v>2015</v>
      </c>
      <c r="D910" s="2" t="str">
        <f>TEXT(Table35[[#This Row],[Date]],"MMMM")</f>
        <v>May</v>
      </c>
      <c r="E910" s="2" t="str">
        <f>TEXT(Table35[[#This Row],[Date]],"DDDD")</f>
        <v>Friday</v>
      </c>
      <c r="F910" t="s">
        <v>953</v>
      </c>
      <c r="G910">
        <v>1</v>
      </c>
      <c r="H910" s="3">
        <v>4157.37</v>
      </c>
      <c r="I910" t="s">
        <v>20</v>
      </c>
      <c r="J910" t="str">
        <f>INDEX(Product_Table[Product Name],MATCH(Table35[[#This Row],[ProductID]],Product_Table[ProductID],0))</f>
        <v>Aliqui UC-36</v>
      </c>
      <c r="K910" t="str">
        <f>INDEX(Product_Table[Category],MATCH(Table35[[#This Row],[ProductID]],Product_Table[ProductID],0))</f>
        <v>Urban</v>
      </c>
      <c r="L910" t="str">
        <f>INDEX(Product_Table[Segment],MATCH(Table35[[#This Row],[ProductID]],Product_Table[ProductID],0))</f>
        <v>Convenience</v>
      </c>
      <c r="M910" s="4">
        <f>INDEX(Product_Table[ManufacturerID],MATCH(Table35[[#This Row],[ProductID]],Product_Table[ProductID],0))</f>
        <v>2</v>
      </c>
      <c r="N910" s="4" t="str">
        <f>INDEX(Manufacturer_Table[Manufacturer Name],MATCH(Table35[[#This Row],[ManufacturerID]],Manufacturer_Table[ManufacturerID],0))</f>
        <v>Aliqui</v>
      </c>
      <c r="O910" s="4" t="str">
        <f>INDEX(Location_Table[State],MATCH(Table35[[#This Row],[Zip]],Location_Table[Zip],0))</f>
        <v>Ontario</v>
      </c>
    </row>
    <row r="911" spans="1:15" x14ac:dyDescent="0.3">
      <c r="A911">
        <v>676</v>
      </c>
      <c r="B911" s="2">
        <v>42132</v>
      </c>
      <c r="C911" s="2" t="str">
        <f>TEXT(Table35[[#This Row],[Date]],"YYYY")</f>
        <v>2015</v>
      </c>
      <c r="D911" s="2" t="str">
        <f>TEXT(Table35[[#This Row],[Date]],"MMMM")</f>
        <v>May</v>
      </c>
      <c r="E911" s="2" t="str">
        <f>TEXT(Table35[[#This Row],[Date]],"DDDD")</f>
        <v>Friday</v>
      </c>
      <c r="F911" t="s">
        <v>1230</v>
      </c>
      <c r="G911">
        <v>1</v>
      </c>
      <c r="H911" s="3">
        <v>9134.3700000000008</v>
      </c>
      <c r="I911" t="s">
        <v>20</v>
      </c>
      <c r="J911" t="str">
        <f>INDEX(Product_Table[Product Name],MATCH(Table35[[#This Row],[ProductID]],Product_Table[ProductID],0))</f>
        <v>Maximus UC-41</v>
      </c>
      <c r="K911" t="str">
        <f>INDEX(Product_Table[Category],MATCH(Table35[[#This Row],[ProductID]],Product_Table[ProductID],0))</f>
        <v>Urban</v>
      </c>
      <c r="L911" t="str">
        <f>INDEX(Product_Table[Segment],MATCH(Table35[[#This Row],[ProductID]],Product_Table[ProductID],0))</f>
        <v>Convenience</v>
      </c>
      <c r="M911" s="4">
        <f>INDEX(Product_Table[ManufacturerID],MATCH(Table35[[#This Row],[ProductID]],Product_Table[ProductID],0))</f>
        <v>7</v>
      </c>
      <c r="N911" s="4" t="str">
        <f>INDEX(Manufacturer_Table[Manufacturer Name],MATCH(Table35[[#This Row],[ManufacturerID]],Manufacturer_Table[ManufacturerID],0))</f>
        <v>VanArsdel</v>
      </c>
      <c r="O911" s="4" t="str">
        <f>INDEX(Location_Table[State],MATCH(Table35[[#This Row],[Zip]],Location_Table[Zip],0))</f>
        <v>Manitoba</v>
      </c>
    </row>
    <row r="912" spans="1:15" x14ac:dyDescent="0.3">
      <c r="A912">
        <v>438</v>
      </c>
      <c r="B912" s="2">
        <v>42132</v>
      </c>
      <c r="C912" s="2" t="str">
        <f>TEXT(Table35[[#This Row],[Date]],"YYYY")</f>
        <v>2015</v>
      </c>
      <c r="D912" s="2" t="str">
        <f>TEXT(Table35[[#This Row],[Date]],"MMMM")</f>
        <v>May</v>
      </c>
      <c r="E912" s="2" t="str">
        <f>TEXT(Table35[[#This Row],[Date]],"DDDD")</f>
        <v>Friday</v>
      </c>
      <c r="F912" t="s">
        <v>838</v>
      </c>
      <c r="G912">
        <v>1</v>
      </c>
      <c r="H912" s="3">
        <v>11969.37</v>
      </c>
      <c r="I912" t="s">
        <v>20</v>
      </c>
      <c r="J912" t="str">
        <f>INDEX(Product_Table[Product Name],MATCH(Table35[[#This Row],[ProductID]],Product_Table[ProductID],0))</f>
        <v>Maximus UM-43</v>
      </c>
      <c r="K912" t="str">
        <f>INDEX(Product_Table[Category],MATCH(Table35[[#This Row],[ProductID]],Product_Table[ProductID],0))</f>
        <v>Urban</v>
      </c>
      <c r="L912" t="str">
        <f>INDEX(Product_Table[Segment],MATCH(Table35[[#This Row],[ProductID]],Product_Table[ProductID],0))</f>
        <v>Moderation</v>
      </c>
      <c r="M912" s="4">
        <f>INDEX(Product_Table[ManufacturerID],MATCH(Table35[[#This Row],[ProductID]],Product_Table[ProductID],0))</f>
        <v>7</v>
      </c>
      <c r="N912" s="4" t="str">
        <f>INDEX(Manufacturer_Table[Manufacturer Name],MATCH(Table35[[#This Row],[ManufacturerID]],Manufacturer_Table[ManufacturerID],0))</f>
        <v>VanArsdel</v>
      </c>
      <c r="O912" s="4" t="str">
        <f>INDEX(Location_Table[State],MATCH(Table35[[#This Row],[Zip]],Location_Table[Zip],0))</f>
        <v>Ontario</v>
      </c>
    </row>
    <row r="913" spans="1:15" x14ac:dyDescent="0.3">
      <c r="A913">
        <v>2368</v>
      </c>
      <c r="B913" s="2">
        <v>42108</v>
      </c>
      <c r="C913" s="2" t="str">
        <f>TEXT(Table35[[#This Row],[Date]],"YYYY")</f>
        <v>2015</v>
      </c>
      <c r="D913" s="2" t="str">
        <f>TEXT(Table35[[#This Row],[Date]],"MMMM")</f>
        <v>April</v>
      </c>
      <c r="E913" s="2" t="str">
        <f>TEXT(Table35[[#This Row],[Date]],"DDDD")</f>
        <v>Tuesday</v>
      </c>
      <c r="F913" t="s">
        <v>1230</v>
      </c>
      <c r="G913">
        <v>1</v>
      </c>
      <c r="H913" s="3">
        <v>9128.7000000000007</v>
      </c>
      <c r="I913" t="s">
        <v>20</v>
      </c>
      <c r="J913" t="str">
        <f>INDEX(Product_Table[Product Name],MATCH(Table35[[#This Row],[ProductID]],Product_Table[ProductID],0))</f>
        <v>Aliqui UC-16</v>
      </c>
      <c r="K913" t="str">
        <f>INDEX(Product_Table[Category],MATCH(Table35[[#This Row],[ProductID]],Product_Table[ProductID],0))</f>
        <v>Urban</v>
      </c>
      <c r="L913" t="str">
        <f>INDEX(Product_Table[Segment],MATCH(Table35[[#This Row],[ProductID]],Product_Table[ProductID],0))</f>
        <v>Convenience</v>
      </c>
      <c r="M913" s="4">
        <f>INDEX(Product_Table[ManufacturerID],MATCH(Table35[[#This Row],[ProductID]],Product_Table[ProductID],0))</f>
        <v>2</v>
      </c>
      <c r="N913" s="4" t="str">
        <f>INDEX(Manufacturer_Table[Manufacturer Name],MATCH(Table35[[#This Row],[ManufacturerID]],Manufacturer_Table[ManufacturerID],0))</f>
        <v>Aliqui</v>
      </c>
      <c r="O913" s="4" t="str">
        <f>INDEX(Location_Table[State],MATCH(Table35[[#This Row],[Zip]],Location_Table[Zip],0))</f>
        <v>Manitoba</v>
      </c>
    </row>
    <row r="914" spans="1:15" x14ac:dyDescent="0.3">
      <c r="A914">
        <v>1182</v>
      </c>
      <c r="B914" s="2">
        <v>42108</v>
      </c>
      <c r="C914" s="2" t="str">
        <f>TEXT(Table35[[#This Row],[Date]],"YYYY")</f>
        <v>2015</v>
      </c>
      <c r="D914" s="2" t="str">
        <f>TEXT(Table35[[#This Row],[Date]],"MMMM")</f>
        <v>April</v>
      </c>
      <c r="E914" s="2" t="str">
        <f>TEXT(Table35[[#This Row],[Date]],"DDDD")</f>
        <v>Tuesday</v>
      </c>
      <c r="F914" t="s">
        <v>680</v>
      </c>
      <c r="G914">
        <v>1</v>
      </c>
      <c r="H914" s="3">
        <v>2519.37</v>
      </c>
      <c r="I914" t="s">
        <v>20</v>
      </c>
      <c r="J914" t="str">
        <f>INDEX(Product_Table[Product Name],MATCH(Table35[[#This Row],[ProductID]],Product_Table[ProductID],0))</f>
        <v>Pirum UE-18</v>
      </c>
      <c r="K914" t="str">
        <f>INDEX(Product_Table[Category],MATCH(Table35[[#This Row],[ProductID]],Product_Table[ProductID],0))</f>
        <v>Urban</v>
      </c>
      <c r="L914" t="str">
        <f>INDEX(Product_Table[Segment],MATCH(Table35[[#This Row],[ProductID]],Product_Table[ProductID],0))</f>
        <v>Extreme</v>
      </c>
      <c r="M914" s="4">
        <f>INDEX(Product_Table[ManufacturerID],MATCH(Table35[[#This Row],[ProductID]],Product_Table[ProductID],0))</f>
        <v>10</v>
      </c>
      <c r="N914" s="4" t="str">
        <f>INDEX(Manufacturer_Table[Manufacturer Name],MATCH(Table35[[#This Row],[ManufacturerID]],Manufacturer_Table[ManufacturerID],0))</f>
        <v>Pirum</v>
      </c>
      <c r="O914" s="4" t="str">
        <f>INDEX(Location_Table[State],MATCH(Table35[[#This Row],[Zip]],Location_Table[Zip],0))</f>
        <v>Ontario</v>
      </c>
    </row>
    <row r="915" spans="1:15" x14ac:dyDescent="0.3">
      <c r="A915">
        <v>1774</v>
      </c>
      <c r="B915" s="2">
        <v>42108</v>
      </c>
      <c r="C915" s="2" t="str">
        <f>TEXT(Table35[[#This Row],[Date]],"YYYY")</f>
        <v>2015</v>
      </c>
      <c r="D915" s="2" t="str">
        <f>TEXT(Table35[[#This Row],[Date]],"MMMM")</f>
        <v>April</v>
      </c>
      <c r="E915" s="2" t="str">
        <f>TEXT(Table35[[#This Row],[Date]],"DDDD")</f>
        <v>Tuesday</v>
      </c>
      <c r="F915" t="s">
        <v>839</v>
      </c>
      <c r="G915">
        <v>1</v>
      </c>
      <c r="H915" s="3">
        <v>10079.370000000001</v>
      </c>
      <c r="I915" t="s">
        <v>20</v>
      </c>
      <c r="J915" t="str">
        <f>INDEX(Product_Table[Product Name],MATCH(Table35[[#This Row],[ProductID]],Product_Table[ProductID],0))</f>
        <v>Pomum UE-09</v>
      </c>
      <c r="K915" t="str">
        <f>INDEX(Product_Table[Category],MATCH(Table35[[#This Row],[ProductID]],Product_Table[ProductID],0))</f>
        <v>Urban</v>
      </c>
      <c r="L915" t="str">
        <f>INDEX(Product_Table[Segment],MATCH(Table35[[#This Row],[ProductID]],Product_Table[ProductID],0))</f>
        <v>Extreme</v>
      </c>
      <c r="M915" s="4">
        <f>INDEX(Product_Table[ManufacturerID],MATCH(Table35[[#This Row],[ProductID]],Product_Table[ProductID],0))</f>
        <v>11</v>
      </c>
      <c r="N915" s="4" t="str">
        <f>INDEX(Manufacturer_Table[Manufacturer Name],MATCH(Table35[[#This Row],[ManufacturerID]],Manufacturer_Table[ManufacturerID],0))</f>
        <v>Pomum</v>
      </c>
      <c r="O915" s="4" t="str">
        <f>INDEX(Location_Table[State],MATCH(Table35[[#This Row],[Zip]],Location_Table[Zip],0))</f>
        <v>Ontario</v>
      </c>
    </row>
    <row r="916" spans="1:15" x14ac:dyDescent="0.3">
      <c r="A916">
        <v>993</v>
      </c>
      <c r="B916" s="2">
        <v>42108</v>
      </c>
      <c r="C916" s="2" t="str">
        <f>TEXT(Table35[[#This Row],[Date]],"YYYY")</f>
        <v>2015</v>
      </c>
      <c r="D916" s="2" t="str">
        <f>TEXT(Table35[[#This Row],[Date]],"MMMM")</f>
        <v>April</v>
      </c>
      <c r="E916" s="2" t="str">
        <f>TEXT(Table35[[#This Row],[Date]],"DDDD")</f>
        <v>Tuesday</v>
      </c>
      <c r="F916" t="s">
        <v>948</v>
      </c>
      <c r="G916">
        <v>1</v>
      </c>
      <c r="H916" s="3">
        <v>4598.37</v>
      </c>
      <c r="I916" t="s">
        <v>20</v>
      </c>
      <c r="J916" t="str">
        <f>INDEX(Product_Table[Product Name],MATCH(Table35[[#This Row],[ProductID]],Product_Table[ProductID],0))</f>
        <v>Natura UC-56</v>
      </c>
      <c r="K916" t="str">
        <f>INDEX(Product_Table[Category],MATCH(Table35[[#This Row],[ProductID]],Product_Table[ProductID],0))</f>
        <v>Urban</v>
      </c>
      <c r="L916" t="str">
        <f>INDEX(Product_Table[Segment],MATCH(Table35[[#This Row],[ProductID]],Product_Table[ProductID],0))</f>
        <v>Convenience</v>
      </c>
      <c r="M916" s="4">
        <f>INDEX(Product_Table[ManufacturerID],MATCH(Table35[[#This Row],[ProductID]],Product_Table[ProductID],0))</f>
        <v>8</v>
      </c>
      <c r="N916" s="4" t="str">
        <f>INDEX(Manufacturer_Table[Manufacturer Name],MATCH(Table35[[#This Row],[ManufacturerID]],Manufacturer_Table[ManufacturerID],0))</f>
        <v>Natura</v>
      </c>
      <c r="O916" s="4" t="str">
        <f>INDEX(Location_Table[State],MATCH(Table35[[#This Row],[Zip]],Location_Table[Zip],0))</f>
        <v>Ontario</v>
      </c>
    </row>
    <row r="917" spans="1:15" x14ac:dyDescent="0.3">
      <c r="A917">
        <v>636</v>
      </c>
      <c r="B917" s="2">
        <v>42108</v>
      </c>
      <c r="C917" s="2" t="str">
        <f>TEXT(Table35[[#This Row],[Date]],"YYYY")</f>
        <v>2015</v>
      </c>
      <c r="D917" s="2" t="str">
        <f>TEXT(Table35[[#This Row],[Date]],"MMMM")</f>
        <v>April</v>
      </c>
      <c r="E917" s="2" t="str">
        <f>TEXT(Table35[[#This Row],[Date]],"DDDD")</f>
        <v>Tuesday</v>
      </c>
      <c r="F917" t="s">
        <v>838</v>
      </c>
      <c r="G917">
        <v>1</v>
      </c>
      <c r="H917" s="3">
        <v>10583.37</v>
      </c>
      <c r="I917" t="s">
        <v>20</v>
      </c>
      <c r="J917" t="str">
        <f>INDEX(Product_Table[Product Name],MATCH(Table35[[#This Row],[ProductID]],Product_Table[ProductID],0))</f>
        <v>Maximus UC-01</v>
      </c>
      <c r="K917" t="str">
        <f>INDEX(Product_Table[Category],MATCH(Table35[[#This Row],[ProductID]],Product_Table[ProductID],0))</f>
        <v>Urban</v>
      </c>
      <c r="L917" t="str">
        <f>INDEX(Product_Table[Segment],MATCH(Table35[[#This Row],[ProductID]],Product_Table[ProductID],0))</f>
        <v>Convenience</v>
      </c>
      <c r="M917" s="4">
        <f>INDEX(Product_Table[ManufacturerID],MATCH(Table35[[#This Row],[ProductID]],Product_Table[ProductID],0))</f>
        <v>7</v>
      </c>
      <c r="N917" s="4" t="str">
        <f>INDEX(Manufacturer_Table[Manufacturer Name],MATCH(Table35[[#This Row],[ManufacturerID]],Manufacturer_Table[ManufacturerID],0))</f>
        <v>VanArsdel</v>
      </c>
      <c r="O917" s="4" t="str">
        <f>INDEX(Location_Table[State],MATCH(Table35[[#This Row],[Zip]],Location_Table[Zip],0))</f>
        <v>Ontario</v>
      </c>
    </row>
    <row r="918" spans="1:15" x14ac:dyDescent="0.3">
      <c r="A918">
        <v>604</v>
      </c>
      <c r="B918" s="2">
        <v>42108</v>
      </c>
      <c r="C918" s="2" t="str">
        <f>TEXT(Table35[[#This Row],[Date]],"YYYY")</f>
        <v>2015</v>
      </c>
      <c r="D918" s="2" t="str">
        <f>TEXT(Table35[[#This Row],[Date]],"MMMM")</f>
        <v>April</v>
      </c>
      <c r="E918" s="2" t="str">
        <f>TEXT(Table35[[#This Row],[Date]],"DDDD")</f>
        <v>Tuesday</v>
      </c>
      <c r="F918" t="s">
        <v>693</v>
      </c>
      <c r="G918">
        <v>1</v>
      </c>
      <c r="H918" s="3">
        <v>6299.37</v>
      </c>
      <c r="I918" t="s">
        <v>20</v>
      </c>
      <c r="J918" t="str">
        <f>INDEX(Product_Table[Product Name],MATCH(Table35[[#This Row],[ProductID]],Product_Table[ProductID],0))</f>
        <v>Maximus UC-69</v>
      </c>
      <c r="K918" t="str">
        <f>INDEX(Product_Table[Category],MATCH(Table35[[#This Row],[ProductID]],Product_Table[ProductID],0))</f>
        <v>Urban</v>
      </c>
      <c r="L918" t="str">
        <f>INDEX(Product_Table[Segment],MATCH(Table35[[#This Row],[ProductID]],Product_Table[ProductID],0))</f>
        <v>Convenience</v>
      </c>
      <c r="M918" s="4">
        <f>INDEX(Product_Table[ManufacturerID],MATCH(Table35[[#This Row],[ProductID]],Product_Table[ProductID],0))</f>
        <v>7</v>
      </c>
      <c r="N918" s="4" t="str">
        <f>INDEX(Manufacturer_Table[Manufacturer Name],MATCH(Table35[[#This Row],[ManufacturerID]],Manufacturer_Table[ManufacturerID],0))</f>
        <v>VanArsdel</v>
      </c>
      <c r="O918" s="4" t="str">
        <f>INDEX(Location_Table[State],MATCH(Table35[[#This Row],[Zip]],Location_Table[Zip],0))</f>
        <v>Ontario</v>
      </c>
    </row>
    <row r="919" spans="1:15" x14ac:dyDescent="0.3">
      <c r="A919">
        <v>615</v>
      </c>
      <c r="B919" s="2">
        <v>42090</v>
      </c>
      <c r="C919" s="2" t="str">
        <f>TEXT(Table35[[#This Row],[Date]],"YYYY")</f>
        <v>2015</v>
      </c>
      <c r="D919" s="2" t="str">
        <f>TEXT(Table35[[#This Row],[Date]],"MMMM")</f>
        <v>March</v>
      </c>
      <c r="E919" s="2" t="str">
        <f>TEXT(Table35[[#This Row],[Date]],"DDDD")</f>
        <v>Friday</v>
      </c>
      <c r="F919" t="s">
        <v>984</v>
      </c>
      <c r="G919">
        <v>1</v>
      </c>
      <c r="H919" s="3">
        <v>8189.37</v>
      </c>
      <c r="I919" t="s">
        <v>20</v>
      </c>
      <c r="J919" t="str">
        <f>INDEX(Product_Table[Product Name],MATCH(Table35[[#This Row],[ProductID]],Product_Table[ProductID],0))</f>
        <v>Maximus UC-80</v>
      </c>
      <c r="K919" t="str">
        <f>INDEX(Product_Table[Category],MATCH(Table35[[#This Row],[ProductID]],Product_Table[ProductID],0))</f>
        <v>Urban</v>
      </c>
      <c r="L919" t="str">
        <f>INDEX(Product_Table[Segment],MATCH(Table35[[#This Row],[ProductID]],Product_Table[ProductID],0))</f>
        <v>Convenience</v>
      </c>
      <c r="M919" s="4">
        <f>INDEX(Product_Table[ManufacturerID],MATCH(Table35[[#This Row],[ProductID]],Product_Table[ProductID],0))</f>
        <v>7</v>
      </c>
      <c r="N919" s="4" t="str">
        <f>INDEX(Manufacturer_Table[Manufacturer Name],MATCH(Table35[[#This Row],[ManufacturerID]],Manufacturer_Table[ManufacturerID],0))</f>
        <v>VanArsdel</v>
      </c>
      <c r="O919" s="4" t="str">
        <f>INDEX(Location_Table[State],MATCH(Table35[[#This Row],[Zip]],Location_Table[Zip],0))</f>
        <v>Ontario</v>
      </c>
    </row>
    <row r="920" spans="1:15" x14ac:dyDescent="0.3">
      <c r="A920">
        <v>443</v>
      </c>
      <c r="B920" s="2">
        <v>42091</v>
      </c>
      <c r="C920" s="2" t="str">
        <f>TEXT(Table35[[#This Row],[Date]],"YYYY")</f>
        <v>2015</v>
      </c>
      <c r="D920" s="2" t="str">
        <f>TEXT(Table35[[#This Row],[Date]],"MMMM")</f>
        <v>March</v>
      </c>
      <c r="E920" s="2" t="str">
        <f>TEXT(Table35[[#This Row],[Date]],"DDDD")</f>
        <v>Saturday</v>
      </c>
      <c r="F920" t="s">
        <v>978</v>
      </c>
      <c r="G920">
        <v>1</v>
      </c>
      <c r="H920" s="3">
        <v>11084.85</v>
      </c>
      <c r="I920" t="s">
        <v>20</v>
      </c>
      <c r="J920" t="str">
        <f>INDEX(Product_Table[Product Name],MATCH(Table35[[#This Row],[ProductID]],Product_Table[ProductID],0))</f>
        <v>Maximus UM-48</v>
      </c>
      <c r="K920" t="str">
        <f>INDEX(Product_Table[Category],MATCH(Table35[[#This Row],[ProductID]],Product_Table[ProductID],0))</f>
        <v>Urban</v>
      </c>
      <c r="L920" t="str">
        <f>INDEX(Product_Table[Segment],MATCH(Table35[[#This Row],[ProductID]],Product_Table[ProductID],0))</f>
        <v>Moderation</v>
      </c>
      <c r="M920" s="4">
        <f>INDEX(Product_Table[ManufacturerID],MATCH(Table35[[#This Row],[ProductID]],Product_Table[ProductID],0))</f>
        <v>7</v>
      </c>
      <c r="N920" s="4" t="str">
        <f>INDEX(Manufacturer_Table[Manufacturer Name],MATCH(Table35[[#This Row],[ManufacturerID]],Manufacturer_Table[ManufacturerID],0))</f>
        <v>VanArsdel</v>
      </c>
      <c r="O920" s="4" t="str">
        <f>INDEX(Location_Table[State],MATCH(Table35[[#This Row],[Zip]],Location_Table[Zip],0))</f>
        <v>Ontario</v>
      </c>
    </row>
    <row r="921" spans="1:15" x14ac:dyDescent="0.3">
      <c r="A921">
        <v>443</v>
      </c>
      <c r="B921" s="2">
        <v>42091</v>
      </c>
      <c r="C921" s="2" t="str">
        <f>TEXT(Table35[[#This Row],[Date]],"YYYY")</f>
        <v>2015</v>
      </c>
      <c r="D921" s="2" t="str">
        <f>TEXT(Table35[[#This Row],[Date]],"MMMM")</f>
        <v>March</v>
      </c>
      <c r="E921" s="2" t="str">
        <f>TEXT(Table35[[#This Row],[Date]],"DDDD")</f>
        <v>Saturday</v>
      </c>
      <c r="F921" t="s">
        <v>984</v>
      </c>
      <c r="G921">
        <v>1</v>
      </c>
      <c r="H921" s="3">
        <v>11084.85</v>
      </c>
      <c r="I921" t="s">
        <v>20</v>
      </c>
      <c r="J921" t="str">
        <f>INDEX(Product_Table[Product Name],MATCH(Table35[[#This Row],[ProductID]],Product_Table[ProductID],0))</f>
        <v>Maximus UM-48</v>
      </c>
      <c r="K921" t="str">
        <f>INDEX(Product_Table[Category],MATCH(Table35[[#This Row],[ProductID]],Product_Table[ProductID],0))</f>
        <v>Urban</v>
      </c>
      <c r="L921" t="str">
        <f>INDEX(Product_Table[Segment],MATCH(Table35[[#This Row],[ProductID]],Product_Table[ProductID],0))</f>
        <v>Moderation</v>
      </c>
      <c r="M921" s="4">
        <f>INDEX(Product_Table[ManufacturerID],MATCH(Table35[[#This Row],[ProductID]],Product_Table[ProductID],0))</f>
        <v>7</v>
      </c>
      <c r="N921" s="4" t="str">
        <f>INDEX(Manufacturer_Table[Manufacturer Name],MATCH(Table35[[#This Row],[ManufacturerID]],Manufacturer_Table[ManufacturerID],0))</f>
        <v>VanArsdel</v>
      </c>
      <c r="O921" s="4" t="str">
        <f>INDEX(Location_Table[State],MATCH(Table35[[#This Row],[Zip]],Location_Table[Zip],0))</f>
        <v>Ontario</v>
      </c>
    </row>
    <row r="922" spans="1:15" x14ac:dyDescent="0.3">
      <c r="A922">
        <v>487</v>
      </c>
      <c r="B922" s="2">
        <v>42091</v>
      </c>
      <c r="C922" s="2" t="str">
        <f>TEXT(Table35[[#This Row],[Date]],"YYYY")</f>
        <v>2015</v>
      </c>
      <c r="D922" s="2" t="str">
        <f>TEXT(Table35[[#This Row],[Date]],"MMMM")</f>
        <v>March</v>
      </c>
      <c r="E922" s="2" t="str">
        <f>TEXT(Table35[[#This Row],[Date]],"DDDD")</f>
        <v>Saturday</v>
      </c>
      <c r="F922" t="s">
        <v>984</v>
      </c>
      <c r="G922">
        <v>1</v>
      </c>
      <c r="H922" s="3">
        <v>13229.37</v>
      </c>
      <c r="I922" t="s">
        <v>20</v>
      </c>
      <c r="J922" t="str">
        <f>INDEX(Product_Table[Product Name],MATCH(Table35[[#This Row],[ProductID]],Product_Table[ProductID],0))</f>
        <v>Maximus UM-92</v>
      </c>
      <c r="K922" t="str">
        <f>INDEX(Product_Table[Category],MATCH(Table35[[#This Row],[ProductID]],Product_Table[ProductID],0))</f>
        <v>Urban</v>
      </c>
      <c r="L922" t="str">
        <f>INDEX(Product_Table[Segment],MATCH(Table35[[#This Row],[ProductID]],Product_Table[ProductID],0))</f>
        <v>Moderation</v>
      </c>
      <c r="M922" s="4">
        <f>INDEX(Product_Table[ManufacturerID],MATCH(Table35[[#This Row],[ProductID]],Product_Table[ProductID],0))</f>
        <v>7</v>
      </c>
      <c r="N922" s="4" t="str">
        <f>INDEX(Manufacturer_Table[Manufacturer Name],MATCH(Table35[[#This Row],[ManufacturerID]],Manufacturer_Table[ManufacturerID],0))</f>
        <v>VanArsdel</v>
      </c>
      <c r="O922" s="4" t="str">
        <f>INDEX(Location_Table[State],MATCH(Table35[[#This Row],[Zip]],Location_Table[Zip],0))</f>
        <v>Ontario</v>
      </c>
    </row>
    <row r="923" spans="1:15" x14ac:dyDescent="0.3">
      <c r="A923">
        <v>487</v>
      </c>
      <c r="B923" s="2">
        <v>42091</v>
      </c>
      <c r="C923" s="2" t="str">
        <f>TEXT(Table35[[#This Row],[Date]],"YYYY")</f>
        <v>2015</v>
      </c>
      <c r="D923" s="2" t="str">
        <f>TEXT(Table35[[#This Row],[Date]],"MMMM")</f>
        <v>March</v>
      </c>
      <c r="E923" s="2" t="str">
        <f>TEXT(Table35[[#This Row],[Date]],"DDDD")</f>
        <v>Saturday</v>
      </c>
      <c r="F923" t="s">
        <v>985</v>
      </c>
      <c r="G923">
        <v>1</v>
      </c>
      <c r="H923" s="3">
        <v>13229.37</v>
      </c>
      <c r="I923" t="s">
        <v>20</v>
      </c>
      <c r="J923" t="str">
        <f>INDEX(Product_Table[Product Name],MATCH(Table35[[#This Row],[ProductID]],Product_Table[ProductID],0))</f>
        <v>Maximus UM-92</v>
      </c>
      <c r="K923" t="str">
        <f>INDEX(Product_Table[Category],MATCH(Table35[[#This Row],[ProductID]],Product_Table[ProductID],0))</f>
        <v>Urban</v>
      </c>
      <c r="L923" t="str">
        <f>INDEX(Product_Table[Segment],MATCH(Table35[[#This Row],[ProductID]],Product_Table[ProductID],0))</f>
        <v>Moderation</v>
      </c>
      <c r="M923" s="4">
        <f>INDEX(Product_Table[ManufacturerID],MATCH(Table35[[#This Row],[ProductID]],Product_Table[ProductID],0))</f>
        <v>7</v>
      </c>
      <c r="N923" s="4" t="str">
        <f>INDEX(Manufacturer_Table[Manufacturer Name],MATCH(Table35[[#This Row],[ManufacturerID]],Manufacturer_Table[ManufacturerID],0))</f>
        <v>VanArsdel</v>
      </c>
      <c r="O923" s="4" t="str">
        <f>INDEX(Location_Table[State],MATCH(Table35[[#This Row],[Zip]],Location_Table[Zip],0))</f>
        <v>Ontario</v>
      </c>
    </row>
    <row r="924" spans="1:15" x14ac:dyDescent="0.3">
      <c r="A924">
        <v>1115</v>
      </c>
      <c r="B924" s="2">
        <v>42092</v>
      </c>
      <c r="C924" s="2" t="str">
        <f>TEXT(Table35[[#This Row],[Date]],"YYYY")</f>
        <v>2015</v>
      </c>
      <c r="D924" s="2" t="str">
        <f>TEXT(Table35[[#This Row],[Date]],"MMMM")</f>
        <v>March</v>
      </c>
      <c r="E924" s="2" t="str">
        <f>TEXT(Table35[[#This Row],[Date]],"DDDD")</f>
        <v>Sunday</v>
      </c>
      <c r="F924" t="s">
        <v>984</v>
      </c>
      <c r="G924">
        <v>1</v>
      </c>
      <c r="H924" s="3">
        <v>4755.87</v>
      </c>
      <c r="I924" t="s">
        <v>20</v>
      </c>
      <c r="J924" t="str">
        <f>INDEX(Product_Table[Product Name],MATCH(Table35[[#This Row],[ProductID]],Product_Table[ProductID],0))</f>
        <v>Pirum RS-03</v>
      </c>
      <c r="K924" t="str">
        <f>INDEX(Product_Table[Category],MATCH(Table35[[#This Row],[ProductID]],Product_Table[ProductID],0))</f>
        <v>Rural</v>
      </c>
      <c r="L924" t="str">
        <f>INDEX(Product_Table[Segment],MATCH(Table35[[#This Row],[ProductID]],Product_Table[ProductID],0))</f>
        <v>Select</v>
      </c>
      <c r="M924" s="4">
        <f>INDEX(Product_Table[ManufacturerID],MATCH(Table35[[#This Row],[ProductID]],Product_Table[ProductID],0))</f>
        <v>10</v>
      </c>
      <c r="N924" s="4" t="str">
        <f>INDEX(Manufacturer_Table[Manufacturer Name],MATCH(Table35[[#This Row],[ManufacturerID]],Manufacturer_Table[ManufacturerID],0))</f>
        <v>Pirum</v>
      </c>
      <c r="O924" s="4" t="str">
        <f>INDEX(Location_Table[State],MATCH(Table35[[#This Row],[Zip]],Location_Table[Zip],0))</f>
        <v>Ontario</v>
      </c>
    </row>
    <row r="925" spans="1:15" x14ac:dyDescent="0.3">
      <c r="A925">
        <v>2054</v>
      </c>
      <c r="B925" s="2">
        <v>42092</v>
      </c>
      <c r="C925" s="2" t="str">
        <f>TEXT(Table35[[#This Row],[Date]],"YYYY")</f>
        <v>2015</v>
      </c>
      <c r="D925" s="2" t="str">
        <f>TEXT(Table35[[#This Row],[Date]],"MMMM")</f>
        <v>March</v>
      </c>
      <c r="E925" s="2" t="str">
        <f>TEXT(Table35[[#This Row],[Date]],"DDDD")</f>
        <v>Sunday</v>
      </c>
      <c r="F925" t="s">
        <v>969</v>
      </c>
      <c r="G925">
        <v>1</v>
      </c>
      <c r="H925" s="3">
        <v>7244.37</v>
      </c>
      <c r="I925" t="s">
        <v>20</v>
      </c>
      <c r="J925" t="str">
        <f>INDEX(Product_Table[Product Name],MATCH(Table35[[#This Row],[ProductID]],Product_Table[ProductID],0))</f>
        <v>Currus UE-14</v>
      </c>
      <c r="K925" t="str">
        <f>INDEX(Product_Table[Category],MATCH(Table35[[#This Row],[ProductID]],Product_Table[ProductID],0))</f>
        <v>Urban</v>
      </c>
      <c r="L925" t="str">
        <f>INDEX(Product_Table[Segment],MATCH(Table35[[#This Row],[ProductID]],Product_Table[ProductID],0))</f>
        <v>Extreme</v>
      </c>
      <c r="M925" s="4">
        <f>INDEX(Product_Table[ManufacturerID],MATCH(Table35[[#This Row],[ProductID]],Product_Table[ProductID],0))</f>
        <v>4</v>
      </c>
      <c r="N925" s="4" t="str">
        <f>INDEX(Manufacturer_Table[Manufacturer Name],MATCH(Table35[[#This Row],[ManufacturerID]],Manufacturer_Table[ManufacturerID],0))</f>
        <v>Currus</v>
      </c>
      <c r="O925" s="4" t="str">
        <f>INDEX(Location_Table[State],MATCH(Table35[[#This Row],[Zip]],Location_Table[Zip],0))</f>
        <v>Ontario</v>
      </c>
    </row>
    <row r="926" spans="1:15" x14ac:dyDescent="0.3">
      <c r="A926">
        <v>1090</v>
      </c>
      <c r="B926" s="2">
        <v>42092</v>
      </c>
      <c r="C926" s="2" t="str">
        <f>TEXT(Table35[[#This Row],[Date]],"YYYY")</f>
        <v>2015</v>
      </c>
      <c r="D926" s="2" t="str">
        <f>TEXT(Table35[[#This Row],[Date]],"MMMM")</f>
        <v>March</v>
      </c>
      <c r="E926" s="2" t="str">
        <f>TEXT(Table35[[#This Row],[Date]],"DDDD")</f>
        <v>Sunday</v>
      </c>
      <c r="F926" t="s">
        <v>974</v>
      </c>
      <c r="G926">
        <v>1</v>
      </c>
      <c r="H926" s="3">
        <v>4598.37</v>
      </c>
      <c r="I926" t="s">
        <v>20</v>
      </c>
      <c r="J926" t="str">
        <f>INDEX(Product_Table[Product Name],MATCH(Table35[[#This Row],[ProductID]],Product_Table[ProductID],0))</f>
        <v>Pirum RP-36</v>
      </c>
      <c r="K926" t="str">
        <f>INDEX(Product_Table[Category],MATCH(Table35[[#This Row],[ProductID]],Product_Table[ProductID],0))</f>
        <v>Rural</v>
      </c>
      <c r="L926" t="str">
        <f>INDEX(Product_Table[Segment],MATCH(Table35[[#This Row],[ProductID]],Product_Table[ProductID],0))</f>
        <v>Productivity</v>
      </c>
      <c r="M926" s="4">
        <f>INDEX(Product_Table[ManufacturerID],MATCH(Table35[[#This Row],[ProductID]],Product_Table[ProductID],0))</f>
        <v>10</v>
      </c>
      <c r="N926" s="4" t="str">
        <f>INDEX(Manufacturer_Table[Manufacturer Name],MATCH(Table35[[#This Row],[ManufacturerID]],Manufacturer_Table[ManufacturerID],0))</f>
        <v>Pirum</v>
      </c>
      <c r="O926" s="4" t="str">
        <f>INDEX(Location_Table[State],MATCH(Table35[[#This Row],[Zip]],Location_Table[Zip],0))</f>
        <v>Ontario</v>
      </c>
    </row>
    <row r="927" spans="1:15" x14ac:dyDescent="0.3">
      <c r="A927">
        <v>1183</v>
      </c>
      <c r="B927" s="2">
        <v>42093</v>
      </c>
      <c r="C927" s="2" t="str">
        <f>TEXT(Table35[[#This Row],[Date]],"YYYY")</f>
        <v>2015</v>
      </c>
      <c r="D927" s="2" t="str">
        <f>TEXT(Table35[[#This Row],[Date]],"MMMM")</f>
        <v>March</v>
      </c>
      <c r="E927" s="2" t="str">
        <f>TEXT(Table35[[#This Row],[Date]],"DDDD")</f>
        <v>Monday</v>
      </c>
      <c r="F927" t="s">
        <v>1211</v>
      </c>
      <c r="G927">
        <v>1</v>
      </c>
      <c r="H927" s="3">
        <v>7275.87</v>
      </c>
      <c r="I927" t="s">
        <v>20</v>
      </c>
      <c r="J927" t="str">
        <f>INDEX(Product_Table[Product Name],MATCH(Table35[[#This Row],[ProductID]],Product_Table[ProductID],0))</f>
        <v>Pirum UE-19</v>
      </c>
      <c r="K927" t="str">
        <f>INDEX(Product_Table[Category],MATCH(Table35[[#This Row],[ProductID]],Product_Table[ProductID],0))</f>
        <v>Urban</v>
      </c>
      <c r="L927" t="str">
        <f>INDEX(Product_Table[Segment],MATCH(Table35[[#This Row],[ProductID]],Product_Table[ProductID],0))</f>
        <v>Extreme</v>
      </c>
      <c r="M927" s="4">
        <f>INDEX(Product_Table[ManufacturerID],MATCH(Table35[[#This Row],[ProductID]],Product_Table[ProductID],0))</f>
        <v>10</v>
      </c>
      <c r="N927" s="4" t="str">
        <f>INDEX(Manufacturer_Table[Manufacturer Name],MATCH(Table35[[#This Row],[ManufacturerID]],Manufacturer_Table[ManufacturerID],0))</f>
        <v>Pirum</v>
      </c>
      <c r="O927" s="4" t="str">
        <f>INDEX(Location_Table[State],MATCH(Table35[[#This Row],[Zip]],Location_Table[Zip],0))</f>
        <v>Manitoba</v>
      </c>
    </row>
    <row r="928" spans="1:15" x14ac:dyDescent="0.3">
      <c r="A928">
        <v>2332</v>
      </c>
      <c r="B928" s="2">
        <v>42093</v>
      </c>
      <c r="C928" s="2" t="str">
        <f>TEXT(Table35[[#This Row],[Date]],"YYYY")</f>
        <v>2015</v>
      </c>
      <c r="D928" s="2" t="str">
        <f>TEXT(Table35[[#This Row],[Date]],"MMMM")</f>
        <v>March</v>
      </c>
      <c r="E928" s="2" t="str">
        <f>TEXT(Table35[[#This Row],[Date]],"DDDD")</f>
        <v>Monday</v>
      </c>
      <c r="F928" t="s">
        <v>840</v>
      </c>
      <c r="G928">
        <v>1</v>
      </c>
      <c r="H928" s="3">
        <v>6293.7</v>
      </c>
      <c r="I928" t="s">
        <v>20</v>
      </c>
      <c r="J928" t="str">
        <f>INDEX(Product_Table[Product Name],MATCH(Table35[[#This Row],[ProductID]],Product_Table[ProductID],0))</f>
        <v>Aliqui UE-06</v>
      </c>
      <c r="K928" t="str">
        <f>INDEX(Product_Table[Category],MATCH(Table35[[#This Row],[ProductID]],Product_Table[ProductID],0))</f>
        <v>Urban</v>
      </c>
      <c r="L928" t="str">
        <f>INDEX(Product_Table[Segment],MATCH(Table35[[#This Row],[ProductID]],Product_Table[ProductID],0))</f>
        <v>Extreme</v>
      </c>
      <c r="M928" s="4">
        <f>INDEX(Product_Table[ManufacturerID],MATCH(Table35[[#This Row],[ProductID]],Product_Table[ProductID],0))</f>
        <v>2</v>
      </c>
      <c r="N928" s="4" t="str">
        <f>INDEX(Manufacturer_Table[Manufacturer Name],MATCH(Table35[[#This Row],[ManufacturerID]],Manufacturer_Table[ManufacturerID],0))</f>
        <v>Aliqui</v>
      </c>
      <c r="O928" s="4" t="str">
        <f>INDEX(Location_Table[State],MATCH(Table35[[#This Row],[Zip]],Location_Table[Zip],0))</f>
        <v>Ontario</v>
      </c>
    </row>
    <row r="929" spans="1:15" x14ac:dyDescent="0.3">
      <c r="A929">
        <v>578</v>
      </c>
      <c r="B929" s="2">
        <v>42093</v>
      </c>
      <c r="C929" s="2" t="str">
        <f>TEXT(Table35[[#This Row],[Date]],"YYYY")</f>
        <v>2015</v>
      </c>
      <c r="D929" s="2" t="str">
        <f>TEXT(Table35[[#This Row],[Date]],"MMMM")</f>
        <v>March</v>
      </c>
      <c r="E929" s="2" t="str">
        <f>TEXT(Table35[[#This Row],[Date]],"DDDD")</f>
        <v>Monday</v>
      </c>
      <c r="F929" t="s">
        <v>957</v>
      </c>
      <c r="G929">
        <v>1</v>
      </c>
      <c r="H929" s="3">
        <v>9449.3700000000008</v>
      </c>
      <c r="I929" t="s">
        <v>20</v>
      </c>
      <c r="J929" t="str">
        <f>INDEX(Product_Table[Product Name],MATCH(Table35[[#This Row],[ProductID]],Product_Table[ProductID],0))</f>
        <v>Maximus UC-43</v>
      </c>
      <c r="K929" t="str">
        <f>INDEX(Product_Table[Category],MATCH(Table35[[#This Row],[ProductID]],Product_Table[ProductID],0))</f>
        <v>Urban</v>
      </c>
      <c r="L929" t="str">
        <f>INDEX(Product_Table[Segment],MATCH(Table35[[#This Row],[ProductID]],Product_Table[ProductID],0))</f>
        <v>Convenience</v>
      </c>
      <c r="M929" s="4">
        <f>INDEX(Product_Table[ManufacturerID],MATCH(Table35[[#This Row],[ProductID]],Product_Table[ProductID],0))</f>
        <v>7</v>
      </c>
      <c r="N929" s="4" t="str">
        <f>INDEX(Manufacturer_Table[Manufacturer Name],MATCH(Table35[[#This Row],[ManufacturerID]],Manufacturer_Table[ManufacturerID],0))</f>
        <v>VanArsdel</v>
      </c>
      <c r="O929" s="4" t="str">
        <f>INDEX(Location_Table[State],MATCH(Table35[[#This Row],[Zip]],Location_Table[Zip],0))</f>
        <v>Ontario</v>
      </c>
    </row>
    <row r="930" spans="1:15" x14ac:dyDescent="0.3">
      <c r="A930">
        <v>1086</v>
      </c>
      <c r="B930" s="2">
        <v>42093</v>
      </c>
      <c r="C930" s="2" t="str">
        <f>TEXT(Table35[[#This Row],[Date]],"YYYY")</f>
        <v>2015</v>
      </c>
      <c r="D930" s="2" t="str">
        <f>TEXT(Table35[[#This Row],[Date]],"MMMM")</f>
        <v>March</v>
      </c>
      <c r="E930" s="2" t="str">
        <f>TEXT(Table35[[#This Row],[Date]],"DDDD")</f>
        <v>Monday</v>
      </c>
      <c r="F930" t="s">
        <v>953</v>
      </c>
      <c r="G930">
        <v>1</v>
      </c>
      <c r="H930" s="3">
        <v>1416.87</v>
      </c>
      <c r="I930" t="s">
        <v>20</v>
      </c>
      <c r="J930" t="str">
        <f>INDEX(Product_Table[Product Name],MATCH(Table35[[#This Row],[ProductID]],Product_Table[ProductID],0))</f>
        <v>Pirum RP-32</v>
      </c>
      <c r="K930" t="str">
        <f>INDEX(Product_Table[Category],MATCH(Table35[[#This Row],[ProductID]],Product_Table[ProductID],0))</f>
        <v>Rural</v>
      </c>
      <c r="L930" t="str">
        <f>INDEX(Product_Table[Segment],MATCH(Table35[[#This Row],[ProductID]],Product_Table[ProductID],0))</f>
        <v>Productivity</v>
      </c>
      <c r="M930" s="4">
        <f>INDEX(Product_Table[ManufacturerID],MATCH(Table35[[#This Row],[ProductID]],Product_Table[ProductID],0))</f>
        <v>10</v>
      </c>
      <c r="N930" s="4" t="str">
        <f>INDEX(Manufacturer_Table[Manufacturer Name],MATCH(Table35[[#This Row],[ManufacturerID]],Manufacturer_Table[ManufacturerID],0))</f>
        <v>Pirum</v>
      </c>
      <c r="O930" s="4" t="str">
        <f>INDEX(Location_Table[State],MATCH(Table35[[#This Row],[Zip]],Location_Table[Zip],0))</f>
        <v>Ontario</v>
      </c>
    </row>
    <row r="931" spans="1:15" x14ac:dyDescent="0.3">
      <c r="A931">
        <v>1126</v>
      </c>
      <c r="B931" s="2">
        <v>42093</v>
      </c>
      <c r="C931" s="2" t="str">
        <f>TEXT(Table35[[#This Row],[Date]],"YYYY")</f>
        <v>2015</v>
      </c>
      <c r="D931" s="2" t="str">
        <f>TEXT(Table35[[#This Row],[Date]],"MMMM")</f>
        <v>March</v>
      </c>
      <c r="E931" s="2" t="str">
        <f>TEXT(Table35[[#This Row],[Date]],"DDDD")</f>
        <v>Monday</v>
      </c>
      <c r="F931" t="s">
        <v>1219</v>
      </c>
      <c r="G931">
        <v>1</v>
      </c>
      <c r="H931" s="3">
        <v>8693.3700000000008</v>
      </c>
      <c r="I931" t="s">
        <v>20</v>
      </c>
      <c r="J931" t="str">
        <f>INDEX(Product_Table[Product Name],MATCH(Table35[[#This Row],[ProductID]],Product_Table[ProductID],0))</f>
        <v>Pirum UM-03</v>
      </c>
      <c r="K931" t="str">
        <f>INDEX(Product_Table[Category],MATCH(Table35[[#This Row],[ProductID]],Product_Table[ProductID],0))</f>
        <v>Urban</v>
      </c>
      <c r="L931" t="str">
        <f>INDEX(Product_Table[Segment],MATCH(Table35[[#This Row],[ProductID]],Product_Table[ProductID],0))</f>
        <v>Moderation</v>
      </c>
      <c r="M931" s="4">
        <f>INDEX(Product_Table[ManufacturerID],MATCH(Table35[[#This Row],[ProductID]],Product_Table[ProductID],0))</f>
        <v>10</v>
      </c>
      <c r="N931" s="4" t="str">
        <f>INDEX(Manufacturer_Table[Manufacturer Name],MATCH(Table35[[#This Row],[ManufacturerID]],Manufacturer_Table[ManufacturerID],0))</f>
        <v>Pirum</v>
      </c>
      <c r="O931" s="4" t="str">
        <f>INDEX(Location_Table[State],MATCH(Table35[[#This Row],[Zip]],Location_Table[Zip],0))</f>
        <v>Manitoba</v>
      </c>
    </row>
    <row r="932" spans="1:15" x14ac:dyDescent="0.3">
      <c r="A932">
        <v>1171</v>
      </c>
      <c r="B932" s="2">
        <v>42135</v>
      </c>
      <c r="C932" s="2" t="str">
        <f>TEXT(Table35[[#This Row],[Date]],"YYYY")</f>
        <v>2015</v>
      </c>
      <c r="D932" s="2" t="str">
        <f>TEXT(Table35[[#This Row],[Date]],"MMMM")</f>
        <v>May</v>
      </c>
      <c r="E932" s="2" t="str">
        <f>TEXT(Table35[[#This Row],[Date]],"DDDD")</f>
        <v>Monday</v>
      </c>
      <c r="F932" t="s">
        <v>994</v>
      </c>
      <c r="G932">
        <v>1</v>
      </c>
      <c r="H932" s="3">
        <v>4283.37</v>
      </c>
      <c r="I932" t="s">
        <v>20</v>
      </c>
      <c r="J932" t="str">
        <f>INDEX(Product_Table[Product Name],MATCH(Table35[[#This Row],[ProductID]],Product_Table[ProductID],0))</f>
        <v>Pirum UE-07</v>
      </c>
      <c r="K932" t="str">
        <f>INDEX(Product_Table[Category],MATCH(Table35[[#This Row],[ProductID]],Product_Table[ProductID],0))</f>
        <v>Urban</v>
      </c>
      <c r="L932" t="str">
        <f>INDEX(Product_Table[Segment],MATCH(Table35[[#This Row],[ProductID]],Product_Table[ProductID],0))</f>
        <v>Extreme</v>
      </c>
      <c r="M932" s="4">
        <f>INDEX(Product_Table[ManufacturerID],MATCH(Table35[[#This Row],[ProductID]],Product_Table[ProductID],0))</f>
        <v>10</v>
      </c>
      <c r="N932" s="4" t="str">
        <f>INDEX(Manufacturer_Table[Manufacturer Name],MATCH(Table35[[#This Row],[ManufacturerID]],Manufacturer_Table[ManufacturerID],0))</f>
        <v>Pirum</v>
      </c>
      <c r="O932" s="4" t="str">
        <f>INDEX(Location_Table[State],MATCH(Table35[[#This Row],[Zip]],Location_Table[Zip],0))</f>
        <v>Ontario</v>
      </c>
    </row>
    <row r="933" spans="1:15" x14ac:dyDescent="0.3">
      <c r="A933">
        <v>1995</v>
      </c>
      <c r="B933" s="2">
        <v>42135</v>
      </c>
      <c r="C933" s="2" t="str">
        <f>TEXT(Table35[[#This Row],[Date]],"YYYY")</f>
        <v>2015</v>
      </c>
      <c r="D933" s="2" t="str">
        <f>TEXT(Table35[[#This Row],[Date]],"MMMM")</f>
        <v>May</v>
      </c>
      <c r="E933" s="2" t="str">
        <f>TEXT(Table35[[#This Row],[Date]],"DDDD")</f>
        <v>Monday</v>
      </c>
      <c r="F933" t="s">
        <v>969</v>
      </c>
      <c r="G933">
        <v>1</v>
      </c>
      <c r="H933" s="3">
        <v>5354.37</v>
      </c>
      <c r="I933" t="s">
        <v>20</v>
      </c>
      <c r="J933" t="str">
        <f>INDEX(Product_Table[Product Name],MATCH(Table35[[#This Row],[ProductID]],Product_Table[ProductID],0))</f>
        <v>Currus UM-02</v>
      </c>
      <c r="K933" t="str">
        <f>INDEX(Product_Table[Category],MATCH(Table35[[#This Row],[ProductID]],Product_Table[ProductID],0))</f>
        <v>Urban</v>
      </c>
      <c r="L933" t="str">
        <f>INDEX(Product_Table[Segment],MATCH(Table35[[#This Row],[ProductID]],Product_Table[ProductID],0))</f>
        <v>Moderation</v>
      </c>
      <c r="M933" s="4">
        <f>INDEX(Product_Table[ManufacturerID],MATCH(Table35[[#This Row],[ProductID]],Product_Table[ProductID],0))</f>
        <v>4</v>
      </c>
      <c r="N933" s="4" t="str">
        <f>INDEX(Manufacturer_Table[Manufacturer Name],MATCH(Table35[[#This Row],[ManufacturerID]],Manufacturer_Table[ManufacturerID],0))</f>
        <v>Currus</v>
      </c>
      <c r="O933" s="4" t="str">
        <f>INDEX(Location_Table[State],MATCH(Table35[[#This Row],[Zip]],Location_Table[Zip],0))</f>
        <v>Ontario</v>
      </c>
    </row>
    <row r="934" spans="1:15" x14ac:dyDescent="0.3">
      <c r="A934">
        <v>1171</v>
      </c>
      <c r="B934" s="2">
        <v>42142</v>
      </c>
      <c r="C934" s="2" t="str">
        <f>TEXT(Table35[[#This Row],[Date]],"YYYY")</f>
        <v>2015</v>
      </c>
      <c r="D934" s="2" t="str">
        <f>TEXT(Table35[[#This Row],[Date]],"MMMM")</f>
        <v>May</v>
      </c>
      <c r="E934" s="2" t="str">
        <f>TEXT(Table35[[#This Row],[Date]],"DDDD")</f>
        <v>Monday</v>
      </c>
      <c r="F934" t="s">
        <v>969</v>
      </c>
      <c r="G934">
        <v>1</v>
      </c>
      <c r="H934" s="3">
        <v>4283.37</v>
      </c>
      <c r="I934" t="s">
        <v>20</v>
      </c>
      <c r="J934" t="str">
        <f>INDEX(Product_Table[Product Name],MATCH(Table35[[#This Row],[ProductID]],Product_Table[ProductID],0))</f>
        <v>Pirum UE-07</v>
      </c>
      <c r="K934" t="str">
        <f>INDEX(Product_Table[Category],MATCH(Table35[[#This Row],[ProductID]],Product_Table[ProductID],0))</f>
        <v>Urban</v>
      </c>
      <c r="L934" t="str">
        <f>INDEX(Product_Table[Segment],MATCH(Table35[[#This Row],[ProductID]],Product_Table[ProductID],0))</f>
        <v>Extreme</v>
      </c>
      <c r="M934" s="4">
        <f>INDEX(Product_Table[ManufacturerID],MATCH(Table35[[#This Row],[ProductID]],Product_Table[ProductID],0))</f>
        <v>10</v>
      </c>
      <c r="N934" s="4" t="str">
        <f>INDEX(Manufacturer_Table[Manufacturer Name],MATCH(Table35[[#This Row],[ManufacturerID]],Manufacturer_Table[ManufacturerID],0))</f>
        <v>Pirum</v>
      </c>
      <c r="O934" s="4" t="str">
        <f>INDEX(Location_Table[State],MATCH(Table35[[#This Row],[Zip]],Location_Table[Zip],0))</f>
        <v>Ontario</v>
      </c>
    </row>
    <row r="935" spans="1:15" x14ac:dyDescent="0.3">
      <c r="A935">
        <v>556</v>
      </c>
      <c r="B935" s="2">
        <v>42110</v>
      </c>
      <c r="C935" s="2" t="str">
        <f>TEXT(Table35[[#This Row],[Date]],"YYYY")</f>
        <v>2015</v>
      </c>
      <c r="D935" s="2" t="str">
        <f>TEXT(Table35[[#This Row],[Date]],"MMMM")</f>
        <v>April</v>
      </c>
      <c r="E935" s="2" t="str">
        <f>TEXT(Table35[[#This Row],[Date]],"DDDD")</f>
        <v>Thursday</v>
      </c>
      <c r="F935" t="s">
        <v>1219</v>
      </c>
      <c r="G935">
        <v>1</v>
      </c>
      <c r="H935" s="3">
        <v>10268.370000000001</v>
      </c>
      <c r="I935" t="s">
        <v>20</v>
      </c>
      <c r="J935" t="str">
        <f>INDEX(Product_Table[Product Name],MATCH(Table35[[#This Row],[ProductID]],Product_Table[ProductID],0))</f>
        <v>Maximus UC-21</v>
      </c>
      <c r="K935" t="str">
        <f>INDEX(Product_Table[Category],MATCH(Table35[[#This Row],[ProductID]],Product_Table[ProductID],0))</f>
        <v>Urban</v>
      </c>
      <c r="L935" t="str">
        <f>INDEX(Product_Table[Segment],MATCH(Table35[[#This Row],[ProductID]],Product_Table[ProductID],0))</f>
        <v>Convenience</v>
      </c>
      <c r="M935" s="4">
        <f>INDEX(Product_Table[ManufacturerID],MATCH(Table35[[#This Row],[ProductID]],Product_Table[ProductID],0))</f>
        <v>7</v>
      </c>
      <c r="N935" s="4" t="str">
        <f>INDEX(Manufacturer_Table[Manufacturer Name],MATCH(Table35[[#This Row],[ManufacturerID]],Manufacturer_Table[ManufacturerID],0))</f>
        <v>VanArsdel</v>
      </c>
      <c r="O935" s="4" t="str">
        <f>INDEX(Location_Table[State],MATCH(Table35[[#This Row],[Zip]],Location_Table[Zip],0))</f>
        <v>Manitoba</v>
      </c>
    </row>
    <row r="936" spans="1:15" x14ac:dyDescent="0.3">
      <c r="A936">
        <v>578</v>
      </c>
      <c r="B936" s="2">
        <v>42110</v>
      </c>
      <c r="C936" s="2" t="str">
        <f>TEXT(Table35[[#This Row],[Date]],"YYYY")</f>
        <v>2015</v>
      </c>
      <c r="D936" s="2" t="str">
        <f>TEXT(Table35[[#This Row],[Date]],"MMMM")</f>
        <v>April</v>
      </c>
      <c r="E936" s="2" t="str">
        <f>TEXT(Table35[[#This Row],[Date]],"DDDD")</f>
        <v>Thursday</v>
      </c>
      <c r="F936" t="s">
        <v>705</v>
      </c>
      <c r="G936">
        <v>1</v>
      </c>
      <c r="H936" s="3">
        <v>9449.3700000000008</v>
      </c>
      <c r="I936" t="s">
        <v>20</v>
      </c>
      <c r="J936" t="str">
        <f>INDEX(Product_Table[Product Name],MATCH(Table35[[#This Row],[ProductID]],Product_Table[ProductID],0))</f>
        <v>Maximus UC-43</v>
      </c>
      <c r="K936" t="str">
        <f>INDEX(Product_Table[Category],MATCH(Table35[[#This Row],[ProductID]],Product_Table[ProductID],0))</f>
        <v>Urban</v>
      </c>
      <c r="L936" t="str">
        <f>INDEX(Product_Table[Segment],MATCH(Table35[[#This Row],[ProductID]],Product_Table[ProductID],0))</f>
        <v>Convenience</v>
      </c>
      <c r="M936" s="4">
        <f>INDEX(Product_Table[ManufacturerID],MATCH(Table35[[#This Row],[ProductID]],Product_Table[ProductID],0))</f>
        <v>7</v>
      </c>
      <c r="N936" s="4" t="str">
        <f>INDEX(Manufacturer_Table[Manufacturer Name],MATCH(Table35[[#This Row],[ManufacturerID]],Manufacturer_Table[ManufacturerID],0))</f>
        <v>VanArsdel</v>
      </c>
      <c r="O936" s="4" t="str">
        <f>INDEX(Location_Table[State],MATCH(Table35[[#This Row],[Zip]],Location_Table[Zip],0))</f>
        <v>Ontario</v>
      </c>
    </row>
    <row r="937" spans="1:15" x14ac:dyDescent="0.3">
      <c r="A937">
        <v>1212</v>
      </c>
      <c r="B937" s="2">
        <v>42110</v>
      </c>
      <c r="C937" s="2" t="str">
        <f>TEXT(Table35[[#This Row],[Date]],"YYYY")</f>
        <v>2015</v>
      </c>
      <c r="D937" s="2" t="str">
        <f>TEXT(Table35[[#This Row],[Date]],"MMMM")</f>
        <v>April</v>
      </c>
      <c r="E937" s="2" t="str">
        <f>TEXT(Table35[[#This Row],[Date]],"DDDD")</f>
        <v>Thursday</v>
      </c>
      <c r="F937" t="s">
        <v>826</v>
      </c>
      <c r="G937">
        <v>1</v>
      </c>
      <c r="H937" s="3">
        <v>4850.37</v>
      </c>
      <c r="I937" t="s">
        <v>20</v>
      </c>
      <c r="J937" t="str">
        <f>INDEX(Product_Table[Product Name],MATCH(Table35[[#This Row],[ProductID]],Product_Table[ProductID],0))</f>
        <v>Pirum UC-14</v>
      </c>
      <c r="K937" t="str">
        <f>INDEX(Product_Table[Category],MATCH(Table35[[#This Row],[ProductID]],Product_Table[ProductID],0))</f>
        <v>Urban</v>
      </c>
      <c r="L937" t="str">
        <f>INDEX(Product_Table[Segment],MATCH(Table35[[#This Row],[ProductID]],Product_Table[ProductID],0))</f>
        <v>Convenience</v>
      </c>
      <c r="M937" s="4">
        <f>INDEX(Product_Table[ManufacturerID],MATCH(Table35[[#This Row],[ProductID]],Product_Table[ProductID],0))</f>
        <v>10</v>
      </c>
      <c r="N937" s="4" t="str">
        <f>INDEX(Manufacturer_Table[Manufacturer Name],MATCH(Table35[[#This Row],[ManufacturerID]],Manufacturer_Table[ManufacturerID],0))</f>
        <v>Pirum</v>
      </c>
      <c r="O937" s="4" t="str">
        <f>INDEX(Location_Table[State],MATCH(Table35[[#This Row],[Zip]],Location_Table[Zip],0))</f>
        <v>Ontario</v>
      </c>
    </row>
    <row r="938" spans="1:15" x14ac:dyDescent="0.3">
      <c r="A938">
        <v>907</v>
      </c>
      <c r="B938" s="2">
        <v>42093</v>
      </c>
      <c r="C938" s="2" t="str">
        <f>TEXT(Table35[[#This Row],[Date]],"YYYY")</f>
        <v>2015</v>
      </c>
      <c r="D938" s="2" t="str">
        <f>TEXT(Table35[[#This Row],[Date]],"MMMM")</f>
        <v>March</v>
      </c>
      <c r="E938" s="2" t="str">
        <f>TEXT(Table35[[#This Row],[Date]],"DDDD")</f>
        <v>Monday</v>
      </c>
      <c r="F938" t="s">
        <v>962</v>
      </c>
      <c r="G938">
        <v>1</v>
      </c>
      <c r="H938" s="3">
        <v>7559.37</v>
      </c>
      <c r="I938" t="s">
        <v>20</v>
      </c>
      <c r="J938" t="str">
        <f>INDEX(Product_Table[Product Name],MATCH(Table35[[#This Row],[ProductID]],Product_Table[ProductID],0))</f>
        <v>Natura UE-16</v>
      </c>
      <c r="K938" t="str">
        <f>INDEX(Product_Table[Category],MATCH(Table35[[#This Row],[ProductID]],Product_Table[ProductID],0))</f>
        <v>Urban</v>
      </c>
      <c r="L938" t="str">
        <f>INDEX(Product_Table[Segment],MATCH(Table35[[#This Row],[ProductID]],Product_Table[ProductID],0))</f>
        <v>Extreme</v>
      </c>
      <c r="M938" s="4">
        <f>INDEX(Product_Table[ManufacturerID],MATCH(Table35[[#This Row],[ProductID]],Product_Table[ProductID],0))</f>
        <v>8</v>
      </c>
      <c r="N938" s="4" t="str">
        <f>INDEX(Manufacturer_Table[Manufacturer Name],MATCH(Table35[[#This Row],[ManufacturerID]],Manufacturer_Table[ManufacturerID],0))</f>
        <v>Natura</v>
      </c>
      <c r="O938" s="4" t="str">
        <f>INDEX(Location_Table[State],MATCH(Table35[[#This Row],[Zip]],Location_Table[Zip],0))</f>
        <v>Ontario</v>
      </c>
    </row>
    <row r="939" spans="1:15" x14ac:dyDescent="0.3">
      <c r="A939">
        <v>2275</v>
      </c>
      <c r="B939" s="2">
        <v>42093</v>
      </c>
      <c r="C939" s="2" t="str">
        <f>TEXT(Table35[[#This Row],[Date]],"YYYY")</f>
        <v>2015</v>
      </c>
      <c r="D939" s="2" t="str">
        <f>TEXT(Table35[[#This Row],[Date]],"MMMM")</f>
        <v>March</v>
      </c>
      <c r="E939" s="2" t="str">
        <f>TEXT(Table35[[#This Row],[Date]],"DDDD")</f>
        <v>Monday</v>
      </c>
      <c r="F939" t="s">
        <v>391</v>
      </c>
      <c r="G939">
        <v>1</v>
      </c>
      <c r="H939" s="3">
        <v>4472.37</v>
      </c>
      <c r="I939" t="s">
        <v>20</v>
      </c>
      <c r="J939" t="str">
        <f>INDEX(Product_Table[Product Name],MATCH(Table35[[#This Row],[ProductID]],Product_Table[ProductID],0))</f>
        <v>Aliqui RS-08</v>
      </c>
      <c r="K939" t="str">
        <f>INDEX(Product_Table[Category],MATCH(Table35[[#This Row],[ProductID]],Product_Table[ProductID],0))</f>
        <v>Rural</v>
      </c>
      <c r="L939" t="str">
        <f>INDEX(Product_Table[Segment],MATCH(Table35[[#This Row],[ProductID]],Product_Table[ProductID],0))</f>
        <v>Select</v>
      </c>
      <c r="M939" s="4">
        <f>INDEX(Product_Table[ManufacturerID],MATCH(Table35[[#This Row],[ProductID]],Product_Table[ProductID],0))</f>
        <v>2</v>
      </c>
      <c r="N939" s="4" t="str">
        <f>INDEX(Manufacturer_Table[Manufacturer Name],MATCH(Table35[[#This Row],[ManufacturerID]],Manufacturer_Table[ManufacturerID],0))</f>
        <v>Aliqui</v>
      </c>
      <c r="O939" s="4" t="str">
        <f>INDEX(Location_Table[State],MATCH(Table35[[#This Row],[Zip]],Location_Table[Zip],0))</f>
        <v>Quebec</v>
      </c>
    </row>
    <row r="940" spans="1:15" x14ac:dyDescent="0.3">
      <c r="A940">
        <v>506</v>
      </c>
      <c r="B940" s="2">
        <v>42093</v>
      </c>
      <c r="C940" s="2" t="str">
        <f>TEXT(Table35[[#This Row],[Date]],"YYYY")</f>
        <v>2015</v>
      </c>
      <c r="D940" s="2" t="str">
        <f>TEXT(Table35[[#This Row],[Date]],"MMMM")</f>
        <v>March</v>
      </c>
      <c r="E940" s="2" t="str">
        <f>TEXT(Table35[[#This Row],[Date]],"DDDD")</f>
        <v>Monday</v>
      </c>
      <c r="F940" t="s">
        <v>983</v>
      </c>
      <c r="G940">
        <v>1</v>
      </c>
      <c r="H940" s="3">
        <v>15560.37</v>
      </c>
      <c r="I940" t="s">
        <v>20</v>
      </c>
      <c r="J940" t="str">
        <f>INDEX(Product_Table[Product Name],MATCH(Table35[[#This Row],[ProductID]],Product_Table[ProductID],0))</f>
        <v>Maximus UM-11</v>
      </c>
      <c r="K940" t="str">
        <f>INDEX(Product_Table[Category],MATCH(Table35[[#This Row],[ProductID]],Product_Table[ProductID],0))</f>
        <v>Urban</v>
      </c>
      <c r="L940" t="str">
        <f>INDEX(Product_Table[Segment],MATCH(Table35[[#This Row],[ProductID]],Product_Table[ProductID],0))</f>
        <v>Moderation</v>
      </c>
      <c r="M940" s="4">
        <f>INDEX(Product_Table[ManufacturerID],MATCH(Table35[[#This Row],[ProductID]],Product_Table[ProductID],0))</f>
        <v>7</v>
      </c>
      <c r="N940" s="4" t="str">
        <f>INDEX(Manufacturer_Table[Manufacturer Name],MATCH(Table35[[#This Row],[ManufacturerID]],Manufacturer_Table[ManufacturerID],0))</f>
        <v>VanArsdel</v>
      </c>
      <c r="O940" s="4" t="str">
        <f>INDEX(Location_Table[State],MATCH(Table35[[#This Row],[Zip]],Location_Table[Zip],0))</f>
        <v>Ontario</v>
      </c>
    </row>
    <row r="941" spans="1:15" x14ac:dyDescent="0.3">
      <c r="A941">
        <v>676</v>
      </c>
      <c r="B941" s="2">
        <v>42045</v>
      </c>
      <c r="C941" s="2" t="str">
        <f>TEXT(Table35[[#This Row],[Date]],"YYYY")</f>
        <v>2015</v>
      </c>
      <c r="D941" s="2" t="str">
        <f>TEXT(Table35[[#This Row],[Date]],"MMMM")</f>
        <v>February</v>
      </c>
      <c r="E941" s="2" t="str">
        <f>TEXT(Table35[[#This Row],[Date]],"DDDD")</f>
        <v>Tuesday</v>
      </c>
      <c r="F941" t="s">
        <v>1559</v>
      </c>
      <c r="G941">
        <v>1</v>
      </c>
      <c r="H941" s="3">
        <v>9134.3700000000008</v>
      </c>
      <c r="I941" t="s">
        <v>20</v>
      </c>
      <c r="J941" t="str">
        <f>INDEX(Product_Table[Product Name],MATCH(Table35[[#This Row],[ProductID]],Product_Table[ProductID],0))</f>
        <v>Maximus UC-41</v>
      </c>
      <c r="K941" t="str">
        <f>INDEX(Product_Table[Category],MATCH(Table35[[#This Row],[ProductID]],Product_Table[ProductID],0))</f>
        <v>Urban</v>
      </c>
      <c r="L941" t="str">
        <f>INDEX(Product_Table[Segment],MATCH(Table35[[#This Row],[ProductID]],Product_Table[ProductID],0))</f>
        <v>Convenience</v>
      </c>
      <c r="M941" s="4">
        <f>INDEX(Product_Table[ManufacturerID],MATCH(Table35[[#This Row],[ProductID]],Product_Table[ProductID],0))</f>
        <v>7</v>
      </c>
      <c r="N941" s="4" t="str">
        <f>INDEX(Manufacturer_Table[Manufacturer Name],MATCH(Table35[[#This Row],[ManufacturerID]],Manufacturer_Table[ManufacturerID],0))</f>
        <v>VanArsdel</v>
      </c>
      <c r="O941" s="4" t="str">
        <f>INDEX(Location_Table[State],MATCH(Table35[[#This Row],[Zip]],Location_Table[Zip],0))</f>
        <v>British Columbia</v>
      </c>
    </row>
    <row r="942" spans="1:15" x14ac:dyDescent="0.3">
      <c r="A942">
        <v>1175</v>
      </c>
      <c r="B942" s="2">
        <v>42046</v>
      </c>
      <c r="C942" s="2" t="str">
        <f>TEXT(Table35[[#This Row],[Date]],"YYYY")</f>
        <v>2015</v>
      </c>
      <c r="D942" s="2" t="str">
        <f>TEXT(Table35[[#This Row],[Date]],"MMMM")</f>
        <v>February</v>
      </c>
      <c r="E942" s="2" t="str">
        <f>TEXT(Table35[[#This Row],[Date]],"DDDD")</f>
        <v>Wednesday</v>
      </c>
      <c r="F942" t="s">
        <v>1573</v>
      </c>
      <c r="G942">
        <v>1</v>
      </c>
      <c r="H942" s="3">
        <v>7811.37</v>
      </c>
      <c r="I942" t="s">
        <v>20</v>
      </c>
      <c r="J942" t="str">
        <f>INDEX(Product_Table[Product Name],MATCH(Table35[[#This Row],[ProductID]],Product_Table[ProductID],0))</f>
        <v>Pirum UE-11</v>
      </c>
      <c r="K942" t="str">
        <f>INDEX(Product_Table[Category],MATCH(Table35[[#This Row],[ProductID]],Product_Table[ProductID],0))</f>
        <v>Urban</v>
      </c>
      <c r="L942" t="str">
        <f>INDEX(Product_Table[Segment],MATCH(Table35[[#This Row],[ProductID]],Product_Table[ProductID],0))</f>
        <v>Extreme</v>
      </c>
      <c r="M942" s="4">
        <f>INDEX(Product_Table[ManufacturerID],MATCH(Table35[[#This Row],[ProductID]],Product_Table[ProductID],0))</f>
        <v>10</v>
      </c>
      <c r="N942" s="4" t="str">
        <f>INDEX(Manufacturer_Table[Manufacturer Name],MATCH(Table35[[#This Row],[ManufacturerID]],Manufacturer_Table[ManufacturerID],0))</f>
        <v>Pirum</v>
      </c>
      <c r="O942" s="4" t="str">
        <f>INDEX(Location_Table[State],MATCH(Table35[[#This Row],[Zip]],Location_Table[Zip],0))</f>
        <v>British Columbia</v>
      </c>
    </row>
    <row r="943" spans="1:15" x14ac:dyDescent="0.3">
      <c r="A943">
        <v>534</v>
      </c>
      <c r="B943" s="2">
        <v>42046</v>
      </c>
      <c r="C943" s="2" t="str">
        <f>TEXT(Table35[[#This Row],[Date]],"YYYY")</f>
        <v>2015</v>
      </c>
      <c r="D943" s="2" t="str">
        <f>TEXT(Table35[[#This Row],[Date]],"MMMM")</f>
        <v>February</v>
      </c>
      <c r="E943" s="2" t="str">
        <f>TEXT(Table35[[#This Row],[Date]],"DDDD")</f>
        <v>Wednesday</v>
      </c>
      <c r="F943" t="s">
        <v>1400</v>
      </c>
      <c r="G943">
        <v>1</v>
      </c>
      <c r="H943" s="3">
        <v>6296.85</v>
      </c>
      <c r="I943" t="s">
        <v>20</v>
      </c>
      <c r="J943" t="str">
        <f>INDEX(Product_Table[Product Name],MATCH(Table35[[#This Row],[ProductID]],Product_Table[ProductID],0))</f>
        <v>Maximus UE-22</v>
      </c>
      <c r="K943" t="str">
        <f>INDEX(Product_Table[Category],MATCH(Table35[[#This Row],[ProductID]],Product_Table[ProductID],0))</f>
        <v>Urban</v>
      </c>
      <c r="L943" t="str">
        <f>INDEX(Product_Table[Segment],MATCH(Table35[[#This Row],[ProductID]],Product_Table[ProductID],0))</f>
        <v>Extreme</v>
      </c>
      <c r="M943" s="4">
        <f>INDEX(Product_Table[ManufacturerID],MATCH(Table35[[#This Row],[ProductID]],Product_Table[ProductID],0))</f>
        <v>7</v>
      </c>
      <c r="N943" s="4" t="str">
        <f>INDEX(Manufacturer_Table[Manufacturer Name],MATCH(Table35[[#This Row],[ManufacturerID]],Manufacturer_Table[ManufacturerID],0))</f>
        <v>VanArsdel</v>
      </c>
      <c r="O943" s="4" t="str">
        <f>INDEX(Location_Table[State],MATCH(Table35[[#This Row],[Zip]],Location_Table[Zip],0))</f>
        <v>Alberta</v>
      </c>
    </row>
    <row r="944" spans="1:15" x14ac:dyDescent="0.3">
      <c r="A944">
        <v>2218</v>
      </c>
      <c r="B944" s="2">
        <v>42046</v>
      </c>
      <c r="C944" s="2" t="str">
        <f>TEXT(Table35[[#This Row],[Date]],"YYYY")</f>
        <v>2015</v>
      </c>
      <c r="D944" s="2" t="str">
        <f>TEXT(Table35[[#This Row],[Date]],"MMMM")</f>
        <v>February</v>
      </c>
      <c r="E944" s="2" t="str">
        <f>TEXT(Table35[[#This Row],[Date]],"DDDD")</f>
        <v>Wednesday</v>
      </c>
      <c r="F944" t="s">
        <v>1411</v>
      </c>
      <c r="G944">
        <v>1</v>
      </c>
      <c r="H944" s="3">
        <v>1826.37</v>
      </c>
      <c r="I944" t="s">
        <v>20</v>
      </c>
      <c r="J944" t="str">
        <f>INDEX(Product_Table[Product Name],MATCH(Table35[[#This Row],[ProductID]],Product_Table[ProductID],0))</f>
        <v>Aliqui RP-15</v>
      </c>
      <c r="K944" t="str">
        <f>INDEX(Product_Table[Category],MATCH(Table35[[#This Row],[ProductID]],Product_Table[ProductID],0))</f>
        <v>Rural</v>
      </c>
      <c r="L944" t="str">
        <f>INDEX(Product_Table[Segment],MATCH(Table35[[#This Row],[ProductID]],Product_Table[ProductID],0))</f>
        <v>Productivity</v>
      </c>
      <c r="M944" s="4">
        <f>INDEX(Product_Table[ManufacturerID],MATCH(Table35[[#This Row],[ProductID]],Product_Table[ProductID],0))</f>
        <v>2</v>
      </c>
      <c r="N944" s="4" t="str">
        <f>INDEX(Manufacturer_Table[Manufacturer Name],MATCH(Table35[[#This Row],[ManufacturerID]],Manufacturer_Table[ManufacturerID],0))</f>
        <v>Aliqui</v>
      </c>
      <c r="O944" s="4" t="str">
        <f>INDEX(Location_Table[State],MATCH(Table35[[#This Row],[Zip]],Location_Table[Zip],0))</f>
        <v>Alberta</v>
      </c>
    </row>
    <row r="945" spans="1:15" x14ac:dyDescent="0.3">
      <c r="A945">
        <v>2219</v>
      </c>
      <c r="B945" s="2">
        <v>42046</v>
      </c>
      <c r="C945" s="2" t="str">
        <f>TEXT(Table35[[#This Row],[Date]],"YYYY")</f>
        <v>2015</v>
      </c>
      <c r="D945" s="2" t="str">
        <f>TEXT(Table35[[#This Row],[Date]],"MMMM")</f>
        <v>February</v>
      </c>
      <c r="E945" s="2" t="str">
        <f>TEXT(Table35[[#This Row],[Date]],"DDDD")</f>
        <v>Wednesday</v>
      </c>
      <c r="F945" t="s">
        <v>1411</v>
      </c>
      <c r="G945">
        <v>1</v>
      </c>
      <c r="H945" s="3">
        <v>1826.37</v>
      </c>
      <c r="I945" t="s">
        <v>20</v>
      </c>
      <c r="J945" t="str">
        <f>INDEX(Product_Table[Product Name],MATCH(Table35[[#This Row],[ProductID]],Product_Table[ProductID],0))</f>
        <v>Aliqui RP-16</v>
      </c>
      <c r="K945" t="str">
        <f>INDEX(Product_Table[Category],MATCH(Table35[[#This Row],[ProductID]],Product_Table[ProductID],0))</f>
        <v>Rural</v>
      </c>
      <c r="L945" t="str">
        <f>INDEX(Product_Table[Segment],MATCH(Table35[[#This Row],[ProductID]],Product_Table[ProductID],0))</f>
        <v>Productivity</v>
      </c>
      <c r="M945" s="4">
        <f>INDEX(Product_Table[ManufacturerID],MATCH(Table35[[#This Row],[ProductID]],Product_Table[ProductID],0))</f>
        <v>2</v>
      </c>
      <c r="N945" s="4" t="str">
        <f>INDEX(Manufacturer_Table[Manufacturer Name],MATCH(Table35[[#This Row],[ManufacturerID]],Manufacturer_Table[ManufacturerID],0))</f>
        <v>Aliqui</v>
      </c>
      <c r="O945" s="4" t="str">
        <f>INDEX(Location_Table[State],MATCH(Table35[[#This Row],[Zip]],Location_Table[Zip],0))</f>
        <v>Alberta</v>
      </c>
    </row>
    <row r="946" spans="1:15" x14ac:dyDescent="0.3">
      <c r="A946">
        <v>440</v>
      </c>
      <c r="B946" s="2">
        <v>42046</v>
      </c>
      <c r="C946" s="2" t="str">
        <f>TEXT(Table35[[#This Row],[Date]],"YYYY")</f>
        <v>2015</v>
      </c>
      <c r="D946" s="2" t="str">
        <f>TEXT(Table35[[#This Row],[Date]],"MMMM")</f>
        <v>February</v>
      </c>
      <c r="E946" s="2" t="str">
        <f>TEXT(Table35[[#This Row],[Date]],"DDDD")</f>
        <v>Wednesday</v>
      </c>
      <c r="F946" t="s">
        <v>1577</v>
      </c>
      <c r="G946">
        <v>1</v>
      </c>
      <c r="H946" s="3">
        <v>19529.37</v>
      </c>
      <c r="I946" t="s">
        <v>20</v>
      </c>
      <c r="J946" t="str">
        <f>INDEX(Product_Table[Product Name],MATCH(Table35[[#This Row],[ProductID]],Product_Table[ProductID],0))</f>
        <v>Maximus UM-45</v>
      </c>
      <c r="K946" t="str">
        <f>INDEX(Product_Table[Category],MATCH(Table35[[#This Row],[ProductID]],Product_Table[ProductID],0))</f>
        <v>Urban</v>
      </c>
      <c r="L946" t="str">
        <f>INDEX(Product_Table[Segment],MATCH(Table35[[#This Row],[ProductID]],Product_Table[ProductID],0))</f>
        <v>Moderation</v>
      </c>
      <c r="M946" s="4">
        <f>INDEX(Product_Table[ManufacturerID],MATCH(Table35[[#This Row],[ProductID]],Product_Table[ProductID],0))</f>
        <v>7</v>
      </c>
      <c r="N946" s="4" t="str">
        <f>INDEX(Manufacturer_Table[Manufacturer Name],MATCH(Table35[[#This Row],[ManufacturerID]],Manufacturer_Table[ManufacturerID],0))</f>
        <v>VanArsdel</v>
      </c>
      <c r="O946" s="4" t="str">
        <f>INDEX(Location_Table[State],MATCH(Table35[[#This Row],[Zip]],Location_Table[Zip],0))</f>
        <v>British Columbia</v>
      </c>
    </row>
    <row r="947" spans="1:15" x14ac:dyDescent="0.3">
      <c r="A947">
        <v>2084</v>
      </c>
      <c r="B947" s="2">
        <v>42135</v>
      </c>
      <c r="C947" s="2" t="str">
        <f>TEXT(Table35[[#This Row],[Date]],"YYYY")</f>
        <v>2015</v>
      </c>
      <c r="D947" s="2" t="str">
        <f>TEXT(Table35[[#This Row],[Date]],"MMMM")</f>
        <v>May</v>
      </c>
      <c r="E947" s="2" t="str">
        <f>TEXT(Table35[[#This Row],[Date]],"DDDD")</f>
        <v>Monday</v>
      </c>
      <c r="F947" t="s">
        <v>1583</v>
      </c>
      <c r="G947">
        <v>1</v>
      </c>
      <c r="H947" s="3">
        <v>8252.3700000000008</v>
      </c>
      <c r="I947" t="s">
        <v>20</v>
      </c>
      <c r="J947" t="str">
        <f>INDEX(Product_Table[Product Name],MATCH(Table35[[#This Row],[ProductID]],Product_Table[ProductID],0))</f>
        <v>Currus UC-19</v>
      </c>
      <c r="K947" t="str">
        <f>INDEX(Product_Table[Category],MATCH(Table35[[#This Row],[ProductID]],Product_Table[ProductID],0))</f>
        <v>Urban</v>
      </c>
      <c r="L947" t="str">
        <f>INDEX(Product_Table[Segment],MATCH(Table35[[#This Row],[ProductID]],Product_Table[ProductID],0))</f>
        <v>Convenience</v>
      </c>
      <c r="M947" s="4">
        <f>INDEX(Product_Table[ManufacturerID],MATCH(Table35[[#This Row],[ProductID]],Product_Table[ProductID],0))</f>
        <v>4</v>
      </c>
      <c r="N947" s="4" t="str">
        <f>INDEX(Manufacturer_Table[Manufacturer Name],MATCH(Table35[[#This Row],[ManufacturerID]],Manufacturer_Table[ManufacturerID],0))</f>
        <v>Currus</v>
      </c>
      <c r="O947" s="4" t="str">
        <f>INDEX(Location_Table[State],MATCH(Table35[[#This Row],[Zip]],Location_Table[Zip],0))</f>
        <v>British Columbia</v>
      </c>
    </row>
    <row r="948" spans="1:15" x14ac:dyDescent="0.3">
      <c r="A948">
        <v>1182</v>
      </c>
      <c r="B948" s="2">
        <v>42135</v>
      </c>
      <c r="C948" s="2" t="str">
        <f>TEXT(Table35[[#This Row],[Date]],"YYYY")</f>
        <v>2015</v>
      </c>
      <c r="D948" s="2" t="str">
        <f>TEXT(Table35[[#This Row],[Date]],"MMMM")</f>
        <v>May</v>
      </c>
      <c r="E948" s="2" t="str">
        <f>TEXT(Table35[[#This Row],[Date]],"DDDD")</f>
        <v>Monday</v>
      </c>
      <c r="F948" t="s">
        <v>1559</v>
      </c>
      <c r="G948">
        <v>1</v>
      </c>
      <c r="H948" s="3">
        <v>2519.37</v>
      </c>
      <c r="I948" t="s">
        <v>20</v>
      </c>
      <c r="J948" t="str">
        <f>INDEX(Product_Table[Product Name],MATCH(Table35[[#This Row],[ProductID]],Product_Table[ProductID],0))</f>
        <v>Pirum UE-18</v>
      </c>
      <c r="K948" t="str">
        <f>INDEX(Product_Table[Category],MATCH(Table35[[#This Row],[ProductID]],Product_Table[ProductID],0))</f>
        <v>Urban</v>
      </c>
      <c r="L948" t="str">
        <f>INDEX(Product_Table[Segment],MATCH(Table35[[#This Row],[ProductID]],Product_Table[ProductID],0))</f>
        <v>Extreme</v>
      </c>
      <c r="M948" s="4">
        <f>INDEX(Product_Table[ManufacturerID],MATCH(Table35[[#This Row],[ProductID]],Product_Table[ProductID],0))</f>
        <v>10</v>
      </c>
      <c r="N948" s="4" t="str">
        <f>INDEX(Manufacturer_Table[Manufacturer Name],MATCH(Table35[[#This Row],[ManufacturerID]],Manufacturer_Table[ManufacturerID],0))</f>
        <v>Pirum</v>
      </c>
      <c r="O948" s="4" t="str">
        <f>INDEX(Location_Table[State],MATCH(Table35[[#This Row],[Zip]],Location_Table[Zip],0))</f>
        <v>British Columbia</v>
      </c>
    </row>
    <row r="949" spans="1:15" x14ac:dyDescent="0.3">
      <c r="A949">
        <v>2355</v>
      </c>
      <c r="B949" s="2">
        <v>42135</v>
      </c>
      <c r="C949" s="2" t="str">
        <f>TEXT(Table35[[#This Row],[Date]],"YYYY")</f>
        <v>2015</v>
      </c>
      <c r="D949" s="2" t="str">
        <f>TEXT(Table35[[#This Row],[Date]],"MMMM")</f>
        <v>May</v>
      </c>
      <c r="E949" s="2" t="str">
        <f>TEXT(Table35[[#This Row],[Date]],"DDDD")</f>
        <v>Monday</v>
      </c>
      <c r="F949" t="s">
        <v>1583</v>
      </c>
      <c r="G949">
        <v>1</v>
      </c>
      <c r="H949" s="3">
        <v>7496.37</v>
      </c>
      <c r="I949" t="s">
        <v>20</v>
      </c>
      <c r="J949" t="str">
        <f>INDEX(Product_Table[Product Name],MATCH(Table35[[#This Row],[ProductID]],Product_Table[ProductID],0))</f>
        <v>Aliqui UC-03</v>
      </c>
      <c r="K949" t="str">
        <f>INDEX(Product_Table[Category],MATCH(Table35[[#This Row],[ProductID]],Product_Table[ProductID],0))</f>
        <v>Urban</v>
      </c>
      <c r="L949" t="str">
        <f>INDEX(Product_Table[Segment],MATCH(Table35[[#This Row],[ProductID]],Product_Table[ProductID],0))</f>
        <v>Convenience</v>
      </c>
      <c r="M949" s="4">
        <f>INDEX(Product_Table[ManufacturerID],MATCH(Table35[[#This Row],[ProductID]],Product_Table[ProductID],0))</f>
        <v>2</v>
      </c>
      <c r="N949" s="4" t="str">
        <f>INDEX(Manufacturer_Table[Manufacturer Name],MATCH(Table35[[#This Row],[ManufacturerID]],Manufacturer_Table[ManufacturerID],0))</f>
        <v>Aliqui</v>
      </c>
      <c r="O949" s="4" t="str">
        <f>INDEX(Location_Table[State],MATCH(Table35[[#This Row],[Zip]],Location_Table[Zip],0))</f>
        <v>British Columbia</v>
      </c>
    </row>
    <row r="950" spans="1:15" x14ac:dyDescent="0.3">
      <c r="A950">
        <v>478</v>
      </c>
      <c r="B950" s="2">
        <v>42135</v>
      </c>
      <c r="C950" s="2" t="str">
        <f>TEXT(Table35[[#This Row],[Date]],"YYYY")</f>
        <v>2015</v>
      </c>
      <c r="D950" s="2" t="str">
        <f>TEXT(Table35[[#This Row],[Date]],"MMMM")</f>
        <v>May</v>
      </c>
      <c r="E950" s="2" t="str">
        <f>TEXT(Table35[[#This Row],[Date]],"DDDD")</f>
        <v>Monday</v>
      </c>
      <c r="F950" t="s">
        <v>1327</v>
      </c>
      <c r="G950">
        <v>1</v>
      </c>
      <c r="H950" s="3">
        <v>17009.37</v>
      </c>
      <c r="I950" t="s">
        <v>20</v>
      </c>
      <c r="J950" t="str">
        <f>INDEX(Product_Table[Product Name],MATCH(Table35[[#This Row],[ProductID]],Product_Table[ProductID],0))</f>
        <v>Maximus UM-83</v>
      </c>
      <c r="K950" t="str">
        <f>INDEX(Product_Table[Category],MATCH(Table35[[#This Row],[ProductID]],Product_Table[ProductID],0))</f>
        <v>Urban</v>
      </c>
      <c r="L950" t="str">
        <f>INDEX(Product_Table[Segment],MATCH(Table35[[#This Row],[ProductID]],Product_Table[ProductID],0))</f>
        <v>Moderation</v>
      </c>
      <c r="M950" s="4">
        <f>INDEX(Product_Table[ManufacturerID],MATCH(Table35[[#This Row],[ProductID]],Product_Table[ProductID],0))</f>
        <v>7</v>
      </c>
      <c r="N950" s="4" t="str">
        <f>INDEX(Manufacturer_Table[Manufacturer Name],MATCH(Table35[[#This Row],[ManufacturerID]],Manufacturer_Table[ManufacturerID],0))</f>
        <v>VanArsdel</v>
      </c>
      <c r="O950" s="4" t="str">
        <f>INDEX(Location_Table[State],MATCH(Table35[[#This Row],[Zip]],Location_Table[Zip],0))</f>
        <v>Alberta</v>
      </c>
    </row>
    <row r="951" spans="1:15" x14ac:dyDescent="0.3">
      <c r="A951">
        <v>2224</v>
      </c>
      <c r="B951" s="2">
        <v>42135</v>
      </c>
      <c r="C951" s="2" t="str">
        <f>TEXT(Table35[[#This Row],[Date]],"YYYY")</f>
        <v>2015</v>
      </c>
      <c r="D951" s="2" t="str">
        <f>TEXT(Table35[[#This Row],[Date]],"MMMM")</f>
        <v>May</v>
      </c>
      <c r="E951" s="2" t="str">
        <f>TEXT(Table35[[#This Row],[Date]],"DDDD")</f>
        <v>Monday</v>
      </c>
      <c r="F951" t="s">
        <v>1583</v>
      </c>
      <c r="G951">
        <v>1</v>
      </c>
      <c r="H951" s="3">
        <v>755.37</v>
      </c>
      <c r="I951" t="s">
        <v>20</v>
      </c>
      <c r="J951" t="str">
        <f>INDEX(Product_Table[Product Name],MATCH(Table35[[#This Row],[ProductID]],Product_Table[ProductID],0))</f>
        <v>Aliqui RP-21</v>
      </c>
      <c r="K951" t="str">
        <f>INDEX(Product_Table[Category],MATCH(Table35[[#This Row],[ProductID]],Product_Table[ProductID],0))</f>
        <v>Rural</v>
      </c>
      <c r="L951" t="str">
        <f>INDEX(Product_Table[Segment],MATCH(Table35[[#This Row],[ProductID]],Product_Table[ProductID],0))</f>
        <v>Productivity</v>
      </c>
      <c r="M951" s="4">
        <f>INDEX(Product_Table[ManufacturerID],MATCH(Table35[[#This Row],[ProductID]],Product_Table[ProductID],0))</f>
        <v>2</v>
      </c>
      <c r="N951" s="4" t="str">
        <f>INDEX(Manufacturer_Table[Manufacturer Name],MATCH(Table35[[#This Row],[ManufacturerID]],Manufacturer_Table[ManufacturerID],0))</f>
        <v>Aliqui</v>
      </c>
      <c r="O951" s="4" t="str">
        <f>INDEX(Location_Table[State],MATCH(Table35[[#This Row],[Zip]],Location_Table[Zip],0))</f>
        <v>British Columbia</v>
      </c>
    </row>
    <row r="952" spans="1:15" x14ac:dyDescent="0.3">
      <c r="A952">
        <v>1182</v>
      </c>
      <c r="B952" s="2">
        <v>42136</v>
      </c>
      <c r="C952" s="2" t="str">
        <f>TEXT(Table35[[#This Row],[Date]],"YYYY")</f>
        <v>2015</v>
      </c>
      <c r="D952" s="2" t="str">
        <f>TEXT(Table35[[#This Row],[Date]],"MMMM")</f>
        <v>May</v>
      </c>
      <c r="E952" s="2" t="str">
        <f>TEXT(Table35[[#This Row],[Date]],"DDDD")</f>
        <v>Tuesday</v>
      </c>
      <c r="F952" t="s">
        <v>1330</v>
      </c>
      <c r="G952">
        <v>1</v>
      </c>
      <c r="H952" s="3">
        <v>2582.37</v>
      </c>
      <c r="I952" t="s">
        <v>20</v>
      </c>
      <c r="J952" t="str">
        <f>INDEX(Product_Table[Product Name],MATCH(Table35[[#This Row],[ProductID]],Product_Table[ProductID],0))</f>
        <v>Pirum UE-18</v>
      </c>
      <c r="K952" t="str">
        <f>INDEX(Product_Table[Category],MATCH(Table35[[#This Row],[ProductID]],Product_Table[ProductID],0))</f>
        <v>Urban</v>
      </c>
      <c r="L952" t="str">
        <f>INDEX(Product_Table[Segment],MATCH(Table35[[#This Row],[ProductID]],Product_Table[ProductID],0))</f>
        <v>Extreme</v>
      </c>
      <c r="M952" s="4">
        <f>INDEX(Product_Table[ManufacturerID],MATCH(Table35[[#This Row],[ProductID]],Product_Table[ProductID],0))</f>
        <v>10</v>
      </c>
      <c r="N952" s="4" t="str">
        <f>INDEX(Manufacturer_Table[Manufacturer Name],MATCH(Table35[[#This Row],[ManufacturerID]],Manufacturer_Table[ManufacturerID],0))</f>
        <v>Pirum</v>
      </c>
      <c r="O952" s="4" t="str">
        <f>INDEX(Location_Table[State],MATCH(Table35[[#This Row],[Zip]],Location_Table[Zip],0))</f>
        <v>Alberta</v>
      </c>
    </row>
    <row r="953" spans="1:15" x14ac:dyDescent="0.3">
      <c r="A953">
        <v>1145</v>
      </c>
      <c r="B953" s="2">
        <v>42136</v>
      </c>
      <c r="C953" s="2" t="str">
        <f>TEXT(Table35[[#This Row],[Date]],"YYYY")</f>
        <v>2015</v>
      </c>
      <c r="D953" s="2" t="str">
        <f>TEXT(Table35[[#This Row],[Date]],"MMMM")</f>
        <v>May</v>
      </c>
      <c r="E953" s="2" t="str">
        <f>TEXT(Table35[[#This Row],[Date]],"DDDD")</f>
        <v>Tuesday</v>
      </c>
      <c r="F953" t="s">
        <v>1352</v>
      </c>
      <c r="G953">
        <v>1</v>
      </c>
      <c r="H953" s="3">
        <v>4031.37</v>
      </c>
      <c r="I953" t="s">
        <v>20</v>
      </c>
      <c r="J953" t="str">
        <f>INDEX(Product_Table[Product Name],MATCH(Table35[[#This Row],[ProductID]],Product_Table[ProductID],0))</f>
        <v>Pirum UR-02</v>
      </c>
      <c r="K953" t="str">
        <f>INDEX(Product_Table[Category],MATCH(Table35[[#This Row],[ProductID]],Product_Table[ProductID],0))</f>
        <v>Urban</v>
      </c>
      <c r="L953" t="str">
        <f>INDEX(Product_Table[Segment],MATCH(Table35[[#This Row],[ProductID]],Product_Table[ProductID],0))</f>
        <v>Regular</v>
      </c>
      <c r="M953" s="4">
        <f>INDEX(Product_Table[ManufacturerID],MATCH(Table35[[#This Row],[ProductID]],Product_Table[ProductID],0))</f>
        <v>10</v>
      </c>
      <c r="N953" s="4" t="str">
        <f>INDEX(Manufacturer_Table[Manufacturer Name],MATCH(Table35[[#This Row],[ManufacturerID]],Manufacturer_Table[ManufacturerID],0))</f>
        <v>Pirum</v>
      </c>
      <c r="O953" s="4" t="str">
        <f>INDEX(Location_Table[State],MATCH(Table35[[#This Row],[Zip]],Location_Table[Zip],0))</f>
        <v>Alberta</v>
      </c>
    </row>
    <row r="954" spans="1:15" x14ac:dyDescent="0.3">
      <c r="A954">
        <v>183</v>
      </c>
      <c r="B954" s="2">
        <v>42136</v>
      </c>
      <c r="C954" s="2" t="str">
        <f>TEXT(Table35[[#This Row],[Date]],"YYYY")</f>
        <v>2015</v>
      </c>
      <c r="D954" s="2" t="str">
        <f>TEXT(Table35[[#This Row],[Date]],"MMMM")</f>
        <v>May</v>
      </c>
      <c r="E954" s="2" t="str">
        <f>TEXT(Table35[[#This Row],[Date]],"DDDD")</f>
        <v>Tuesday</v>
      </c>
      <c r="F954" t="s">
        <v>1345</v>
      </c>
      <c r="G954">
        <v>1</v>
      </c>
      <c r="H954" s="3">
        <v>8694</v>
      </c>
      <c r="I954" t="s">
        <v>20</v>
      </c>
      <c r="J954" t="str">
        <f>INDEX(Product_Table[Product Name],MATCH(Table35[[#This Row],[ProductID]],Product_Table[ProductID],0))</f>
        <v>Abbas UE-11</v>
      </c>
      <c r="K954" t="str">
        <f>INDEX(Product_Table[Category],MATCH(Table35[[#This Row],[ProductID]],Product_Table[ProductID],0))</f>
        <v>Urban</v>
      </c>
      <c r="L954" t="str">
        <f>INDEX(Product_Table[Segment],MATCH(Table35[[#This Row],[ProductID]],Product_Table[ProductID],0))</f>
        <v>Extreme</v>
      </c>
      <c r="M954" s="4">
        <f>INDEX(Product_Table[ManufacturerID],MATCH(Table35[[#This Row],[ProductID]],Product_Table[ProductID],0))</f>
        <v>1</v>
      </c>
      <c r="N954" s="4" t="str">
        <f>INDEX(Manufacturer_Table[Manufacturer Name],MATCH(Table35[[#This Row],[ManufacturerID]],Manufacturer_Table[ManufacturerID],0))</f>
        <v>Abbas</v>
      </c>
      <c r="O954" s="4" t="str">
        <f>INDEX(Location_Table[State],MATCH(Table35[[#This Row],[Zip]],Location_Table[Zip],0))</f>
        <v>Alberta</v>
      </c>
    </row>
    <row r="955" spans="1:15" x14ac:dyDescent="0.3">
      <c r="A955">
        <v>945</v>
      </c>
      <c r="B955" s="2">
        <v>42136</v>
      </c>
      <c r="C955" s="2" t="str">
        <f>TEXT(Table35[[#This Row],[Date]],"YYYY")</f>
        <v>2015</v>
      </c>
      <c r="D955" s="2" t="str">
        <f>TEXT(Table35[[#This Row],[Date]],"MMMM")</f>
        <v>May</v>
      </c>
      <c r="E955" s="2" t="str">
        <f>TEXT(Table35[[#This Row],[Date]],"DDDD")</f>
        <v>Tuesday</v>
      </c>
      <c r="F955" t="s">
        <v>1577</v>
      </c>
      <c r="G955">
        <v>1</v>
      </c>
      <c r="H955" s="3">
        <v>8189.37</v>
      </c>
      <c r="I955" t="s">
        <v>20</v>
      </c>
      <c r="J955" t="str">
        <f>INDEX(Product_Table[Product Name],MATCH(Table35[[#This Row],[ProductID]],Product_Table[ProductID],0))</f>
        <v>Natura UC-08</v>
      </c>
      <c r="K955" t="str">
        <f>INDEX(Product_Table[Category],MATCH(Table35[[#This Row],[ProductID]],Product_Table[ProductID],0))</f>
        <v>Urban</v>
      </c>
      <c r="L955" t="str">
        <f>INDEX(Product_Table[Segment],MATCH(Table35[[#This Row],[ProductID]],Product_Table[ProductID],0))</f>
        <v>Convenience</v>
      </c>
      <c r="M955" s="4">
        <f>INDEX(Product_Table[ManufacturerID],MATCH(Table35[[#This Row],[ProductID]],Product_Table[ProductID],0))</f>
        <v>8</v>
      </c>
      <c r="N955" s="4" t="str">
        <f>INDEX(Manufacturer_Table[Manufacturer Name],MATCH(Table35[[#This Row],[ManufacturerID]],Manufacturer_Table[ManufacturerID],0))</f>
        <v>Natura</v>
      </c>
      <c r="O955" s="4" t="str">
        <f>INDEX(Location_Table[State],MATCH(Table35[[#This Row],[Zip]],Location_Table[Zip],0))</f>
        <v>British Columbia</v>
      </c>
    </row>
    <row r="956" spans="1:15" x14ac:dyDescent="0.3">
      <c r="A956">
        <v>1001</v>
      </c>
      <c r="B956" s="2">
        <v>42136</v>
      </c>
      <c r="C956" s="2" t="str">
        <f>TEXT(Table35[[#This Row],[Date]],"YYYY")</f>
        <v>2015</v>
      </c>
      <c r="D956" s="2" t="str">
        <f>TEXT(Table35[[#This Row],[Date]],"MMMM")</f>
        <v>May</v>
      </c>
      <c r="E956" s="2" t="str">
        <f>TEXT(Table35[[#This Row],[Date]],"DDDD")</f>
        <v>Tuesday</v>
      </c>
      <c r="F956" t="s">
        <v>1576</v>
      </c>
      <c r="G956">
        <v>1</v>
      </c>
      <c r="H956" s="3">
        <v>5165.37</v>
      </c>
      <c r="I956" t="s">
        <v>20</v>
      </c>
      <c r="J956" t="str">
        <f>INDEX(Product_Table[Product Name],MATCH(Table35[[#This Row],[ProductID]],Product_Table[ProductID],0))</f>
        <v>Natura YY-02</v>
      </c>
      <c r="K956" t="str">
        <f>INDEX(Product_Table[Category],MATCH(Table35[[#This Row],[ProductID]],Product_Table[ProductID],0))</f>
        <v>Youth</v>
      </c>
      <c r="L956" t="str">
        <f>INDEX(Product_Table[Segment],MATCH(Table35[[#This Row],[ProductID]],Product_Table[ProductID],0))</f>
        <v>Youth</v>
      </c>
      <c r="M956" s="4">
        <f>INDEX(Product_Table[ManufacturerID],MATCH(Table35[[#This Row],[ProductID]],Product_Table[ProductID],0))</f>
        <v>8</v>
      </c>
      <c r="N956" s="4" t="str">
        <f>INDEX(Manufacturer_Table[Manufacturer Name],MATCH(Table35[[#This Row],[ManufacturerID]],Manufacturer_Table[ManufacturerID],0))</f>
        <v>Natura</v>
      </c>
      <c r="O956" s="4" t="str">
        <f>INDEX(Location_Table[State],MATCH(Table35[[#This Row],[Zip]],Location_Table[Zip],0))</f>
        <v>British Columbia</v>
      </c>
    </row>
    <row r="957" spans="1:15" x14ac:dyDescent="0.3">
      <c r="A957">
        <v>1000</v>
      </c>
      <c r="B957" s="2">
        <v>42137</v>
      </c>
      <c r="C957" s="2" t="str">
        <f>TEXT(Table35[[#This Row],[Date]],"YYYY")</f>
        <v>2015</v>
      </c>
      <c r="D957" s="2" t="str">
        <f>TEXT(Table35[[#This Row],[Date]],"MMMM")</f>
        <v>May</v>
      </c>
      <c r="E957" s="2" t="str">
        <f>TEXT(Table35[[#This Row],[Date]],"DDDD")</f>
        <v>Wednesday</v>
      </c>
      <c r="F957" t="s">
        <v>1563</v>
      </c>
      <c r="G957">
        <v>1</v>
      </c>
      <c r="H957" s="3">
        <v>1353.87</v>
      </c>
      <c r="I957" t="s">
        <v>20</v>
      </c>
      <c r="J957" t="str">
        <f>INDEX(Product_Table[Product Name],MATCH(Table35[[#This Row],[ProductID]],Product_Table[ProductID],0))</f>
        <v>Natura YY-01</v>
      </c>
      <c r="K957" t="str">
        <f>INDEX(Product_Table[Category],MATCH(Table35[[#This Row],[ProductID]],Product_Table[ProductID],0))</f>
        <v>Youth</v>
      </c>
      <c r="L957" t="str">
        <f>INDEX(Product_Table[Segment],MATCH(Table35[[#This Row],[ProductID]],Product_Table[ProductID],0))</f>
        <v>Youth</v>
      </c>
      <c r="M957" s="4">
        <f>INDEX(Product_Table[ManufacturerID],MATCH(Table35[[#This Row],[ProductID]],Product_Table[ProductID],0))</f>
        <v>8</v>
      </c>
      <c r="N957" s="4" t="str">
        <f>INDEX(Manufacturer_Table[Manufacturer Name],MATCH(Table35[[#This Row],[ManufacturerID]],Manufacturer_Table[ManufacturerID],0))</f>
        <v>Natura</v>
      </c>
      <c r="O957" s="4" t="str">
        <f>INDEX(Location_Table[State],MATCH(Table35[[#This Row],[Zip]],Location_Table[Zip],0))</f>
        <v>British Columbia</v>
      </c>
    </row>
    <row r="958" spans="1:15" x14ac:dyDescent="0.3">
      <c r="A958">
        <v>1705</v>
      </c>
      <c r="B958" s="2">
        <v>42137</v>
      </c>
      <c r="C958" s="2" t="str">
        <f>TEXT(Table35[[#This Row],[Date]],"YYYY")</f>
        <v>2015</v>
      </c>
      <c r="D958" s="2" t="str">
        <f>TEXT(Table35[[#This Row],[Date]],"MMMM")</f>
        <v>May</v>
      </c>
      <c r="E958" s="2" t="str">
        <f>TEXT(Table35[[#This Row],[Date]],"DDDD")</f>
        <v>Wednesday</v>
      </c>
      <c r="F958" t="s">
        <v>1554</v>
      </c>
      <c r="G958">
        <v>1</v>
      </c>
      <c r="H958" s="3">
        <v>1763.37</v>
      </c>
      <c r="I958" t="s">
        <v>20</v>
      </c>
      <c r="J958" t="str">
        <f>INDEX(Product_Table[Product Name],MATCH(Table35[[#This Row],[ProductID]],Product_Table[ProductID],0))</f>
        <v>Salvus YY-16</v>
      </c>
      <c r="K958" t="str">
        <f>INDEX(Product_Table[Category],MATCH(Table35[[#This Row],[ProductID]],Product_Table[ProductID],0))</f>
        <v>Youth</v>
      </c>
      <c r="L958" t="str">
        <f>INDEX(Product_Table[Segment],MATCH(Table35[[#This Row],[ProductID]],Product_Table[ProductID],0))</f>
        <v>Youth</v>
      </c>
      <c r="M958" s="4">
        <f>INDEX(Product_Table[ManufacturerID],MATCH(Table35[[#This Row],[ProductID]],Product_Table[ProductID],0))</f>
        <v>13</v>
      </c>
      <c r="N958" s="4" t="str">
        <f>INDEX(Manufacturer_Table[Manufacturer Name],MATCH(Table35[[#This Row],[ManufacturerID]],Manufacturer_Table[ManufacturerID],0))</f>
        <v>Salvus</v>
      </c>
      <c r="O958" s="4" t="str">
        <f>INDEX(Location_Table[State],MATCH(Table35[[#This Row],[Zip]],Location_Table[Zip],0))</f>
        <v>British Columbia</v>
      </c>
    </row>
    <row r="959" spans="1:15" x14ac:dyDescent="0.3">
      <c r="A959">
        <v>2090</v>
      </c>
      <c r="B959" s="2">
        <v>42137</v>
      </c>
      <c r="C959" s="2" t="str">
        <f>TEXT(Table35[[#This Row],[Date]],"YYYY")</f>
        <v>2015</v>
      </c>
      <c r="D959" s="2" t="str">
        <f>TEXT(Table35[[#This Row],[Date]],"MMMM")</f>
        <v>May</v>
      </c>
      <c r="E959" s="2" t="str">
        <f>TEXT(Table35[[#This Row],[Date]],"DDDD")</f>
        <v>Wednesday</v>
      </c>
      <c r="F959" t="s">
        <v>1330</v>
      </c>
      <c r="G959">
        <v>1</v>
      </c>
      <c r="H959" s="3">
        <v>4283.37</v>
      </c>
      <c r="I959" t="s">
        <v>20</v>
      </c>
      <c r="J959" t="str">
        <f>INDEX(Product_Table[Product Name],MATCH(Table35[[#This Row],[ProductID]],Product_Table[ProductID],0))</f>
        <v>Currus UC-25</v>
      </c>
      <c r="K959" t="str">
        <f>INDEX(Product_Table[Category],MATCH(Table35[[#This Row],[ProductID]],Product_Table[ProductID],0))</f>
        <v>Urban</v>
      </c>
      <c r="L959" t="str">
        <f>INDEX(Product_Table[Segment],MATCH(Table35[[#This Row],[ProductID]],Product_Table[ProductID],0))</f>
        <v>Convenience</v>
      </c>
      <c r="M959" s="4">
        <f>INDEX(Product_Table[ManufacturerID],MATCH(Table35[[#This Row],[ProductID]],Product_Table[ProductID],0))</f>
        <v>4</v>
      </c>
      <c r="N959" s="4" t="str">
        <f>INDEX(Manufacturer_Table[Manufacturer Name],MATCH(Table35[[#This Row],[ManufacturerID]],Manufacturer_Table[ManufacturerID],0))</f>
        <v>Currus</v>
      </c>
      <c r="O959" s="4" t="str">
        <f>INDEX(Location_Table[State],MATCH(Table35[[#This Row],[Zip]],Location_Table[Zip],0))</f>
        <v>Alberta</v>
      </c>
    </row>
    <row r="960" spans="1:15" x14ac:dyDescent="0.3">
      <c r="A960">
        <v>2354</v>
      </c>
      <c r="B960" s="2">
        <v>42137</v>
      </c>
      <c r="C960" s="2" t="str">
        <f>TEXT(Table35[[#This Row],[Date]],"YYYY")</f>
        <v>2015</v>
      </c>
      <c r="D960" s="2" t="str">
        <f>TEXT(Table35[[#This Row],[Date]],"MMMM")</f>
        <v>May</v>
      </c>
      <c r="E960" s="2" t="str">
        <f>TEXT(Table35[[#This Row],[Date]],"DDDD")</f>
        <v>Wednesday</v>
      </c>
      <c r="F960" t="s">
        <v>1328</v>
      </c>
      <c r="G960">
        <v>1</v>
      </c>
      <c r="H960" s="3">
        <v>4661.37</v>
      </c>
      <c r="I960" t="s">
        <v>20</v>
      </c>
      <c r="J960" t="str">
        <f>INDEX(Product_Table[Product Name],MATCH(Table35[[#This Row],[ProductID]],Product_Table[ProductID],0))</f>
        <v>Aliqui UC-02</v>
      </c>
      <c r="K960" t="str">
        <f>INDEX(Product_Table[Category],MATCH(Table35[[#This Row],[ProductID]],Product_Table[ProductID],0))</f>
        <v>Urban</v>
      </c>
      <c r="L960" t="str">
        <f>INDEX(Product_Table[Segment],MATCH(Table35[[#This Row],[ProductID]],Product_Table[ProductID],0))</f>
        <v>Convenience</v>
      </c>
      <c r="M960" s="4">
        <f>INDEX(Product_Table[ManufacturerID],MATCH(Table35[[#This Row],[ProductID]],Product_Table[ProductID],0))</f>
        <v>2</v>
      </c>
      <c r="N960" s="4" t="str">
        <f>INDEX(Manufacturer_Table[Manufacturer Name],MATCH(Table35[[#This Row],[ManufacturerID]],Manufacturer_Table[ManufacturerID],0))</f>
        <v>Aliqui</v>
      </c>
      <c r="O960" s="4" t="str">
        <f>INDEX(Location_Table[State],MATCH(Table35[[#This Row],[Zip]],Location_Table[Zip],0))</f>
        <v>Alberta</v>
      </c>
    </row>
    <row r="961" spans="1:15" x14ac:dyDescent="0.3">
      <c r="A961">
        <v>690</v>
      </c>
      <c r="B961" s="2">
        <v>42138</v>
      </c>
      <c r="C961" s="2" t="str">
        <f>TEXT(Table35[[#This Row],[Date]],"YYYY")</f>
        <v>2015</v>
      </c>
      <c r="D961" s="2" t="str">
        <f>TEXT(Table35[[#This Row],[Date]],"MMMM")</f>
        <v>May</v>
      </c>
      <c r="E961" s="2" t="str">
        <f>TEXT(Table35[[#This Row],[Date]],"DDDD")</f>
        <v>Thursday</v>
      </c>
      <c r="F961" t="s">
        <v>1593</v>
      </c>
      <c r="G961">
        <v>1</v>
      </c>
      <c r="H961" s="3">
        <v>4409.37</v>
      </c>
      <c r="I961" t="s">
        <v>20</v>
      </c>
      <c r="J961" t="str">
        <f>INDEX(Product_Table[Product Name],MATCH(Table35[[#This Row],[ProductID]],Product_Table[ProductID],0))</f>
        <v>Maximus UC-55</v>
      </c>
      <c r="K961" t="str">
        <f>INDEX(Product_Table[Category],MATCH(Table35[[#This Row],[ProductID]],Product_Table[ProductID],0))</f>
        <v>Urban</v>
      </c>
      <c r="L961" t="str">
        <f>INDEX(Product_Table[Segment],MATCH(Table35[[#This Row],[ProductID]],Product_Table[ProductID],0))</f>
        <v>Convenience</v>
      </c>
      <c r="M961" s="4">
        <f>INDEX(Product_Table[ManufacturerID],MATCH(Table35[[#This Row],[ProductID]],Product_Table[ProductID],0))</f>
        <v>7</v>
      </c>
      <c r="N961" s="4" t="str">
        <f>INDEX(Manufacturer_Table[Manufacturer Name],MATCH(Table35[[#This Row],[ManufacturerID]],Manufacturer_Table[ManufacturerID],0))</f>
        <v>VanArsdel</v>
      </c>
      <c r="O961" s="4" t="str">
        <f>INDEX(Location_Table[State],MATCH(Table35[[#This Row],[Zip]],Location_Table[Zip],0))</f>
        <v>British Columbia</v>
      </c>
    </row>
    <row r="962" spans="1:15" x14ac:dyDescent="0.3">
      <c r="A962">
        <v>1180</v>
      </c>
      <c r="B962" s="2">
        <v>42138</v>
      </c>
      <c r="C962" s="2" t="str">
        <f>TEXT(Table35[[#This Row],[Date]],"YYYY")</f>
        <v>2015</v>
      </c>
      <c r="D962" s="2" t="str">
        <f>TEXT(Table35[[#This Row],[Date]],"MMMM")</f>
        <v>May</v>
      </c>
      <c r="E962" s="2" t="str">
        <f>TEXT(Table35[[#This Row],[Date]],"DDDD")</f>
        <v>Thursday</v>
      </c>
      <c r="F962" t="s">
        <v>1352</v>
      </c>
      <c r="G962">
        <v>1</v>
      </c>
      <c r="H962" s="3">
        <v>6299.37</v>
      </c>
      <c r="I962" t="s">
        <v>20</v>
      </c>
      <c r="J962" t="str">
        <f>INDEX(Product_Table[Product Name],MATCH(Table35[[#This Row],[ProductID]],Product_Table[ProductID],0))</f>
        <v>Pirum UE-16</v>
      </c>
      <c r="K962" t="str">
        <f>INDEX(Product_Table[Category],MATCH(Table35[[#This Row],[ProductID]],Product_Table[ProductID],0))</f>
        <v>Urban</v>
      </c>
      <c r="L962" t="str">
        <f>INDEX(Product_Table[Segment],MATCH(Table35[[#This Row],[ProductID]],Product_Table[ProductID],0))</f>
        <v>Extreme</v>
      </c>
      <c r="M962" s="4">
        <f>INDEX(Product_Table[ManufacturerID],MATCH(Table35[[#This Row],[ProductID]],Product_Table[ProductID],0))</f>
        <v>10</v>
      </c>
      <c r="N962" s="4" t="str">
        <f>INDEX(Manufacturer_Table[Manufacturer Name],MATCH(Table35[[#This Row],[ManufacturerID]],Manufacturer_Table[ManufacturerID],0))</f>
        <v>Pirum</v>
      </c>
      <c r="O962" s="4" t="str">
        <f>INDEX(Location_Table[State],MATCH(Table35[[#This Row],[Zip]],Location_Table[Zip],0))</f>
        <v>Alberta</v>
      </c>
    </row>
    <row r="963" spans="1:15" x14ac:dyDescent="0.3">
      <c r="A963">
        <v>457</v>
      </c>
      <c r="B963" s="2">
        <v>42138</v>
      </c>
      <c r="C963" s="2" t="str">
        <f>TEXT(Table35[[#This Row],[Date]],"YYYY")</f>
        <v>2015</v>
      </c>
      <c r="D963" s="2" t="str">
        <f>TEXT(Table35[[#This Row],[Date]],"MMMM")</f>
        <v>May</v>
      </c>
      <c r="E963" s="2" t="str">
        <f>TEXT(Table35[[#This Row],[Date]],"DDDD")</f>
        <v>Thursday</v>
      </c>
      <c r="F963" t="s">
        <v>1592</v>
      </c>
      <c r="G963">
        <v>1</v>
      </c>
      <c r="H963" s="3">
        <v>11969.37</v>
      </c>
      <c r="I963" t="s">
        <v>20</v>
      </c>
      <c r="J963" t="str">
        <f>INDEX(Product_Table[Product Name],MATCH(Table35[[#This Row],[ProductID]],Product_Table[ProductID],0))</f>
        <v>Maximus UM-62</v>
      </c>
      <c r="K963" t="str">
        <f>INDEX(Product_Table[Category],MATCH(Table35[[#This Row],[ProductID]],Product_Table[ProductID],0))</f>
        <v>Urban</v>
      </c>
      <c r="L963" t="str">
        <f>INDEX(Product_Table[Segment],MATCH(Table35[[#This Row],[ProductID]],Product_Table[ProductID],0))</f>
        <v>Moderation</v>
      </c>
      <c r="M963" s="4">
        <f>INDEX(Product_Table[ManufacturerID],MATCH(Table35[[#This Row],[ProductID]],Product_Table[ProductID],0))</f>
        <v>7</v>
      </c>
      <c r="N963" s="4" t="str">
        <f>INDEX(Manufacturer_Table[Manufacturer Name],MATCH(Table35[[#This Row],[ManufacturerID]],Manufacturer_Table[ManufacturerID],0))</f>
        <v>VanArsdel</v>
      </c>
      <c r="O963" s="4" t="str">
        <f>INDEX(Location_Table[State],MATCH(Table35[[#This Row],[Zip]],Location_Table[Zip],0))</f>
        <v>British Columbia</v>
      </c>
    </row>
    <row r="964" spans="1:15" x14ac:dyDescent="0.3">
      <c r="A964">
        <v>1212</v>
      </c>
      <c r="B964" s="2">
        <v>42138</v>
      </c>
      <c r="C964" s="2" t="str">
        <f>TEXT(Table35[[#This Row],[Date]],"YYYY")</f>
        <v>2015</v>
      </c>
      <c r="D964" s="2" t="str">
        <f>TEXT(Table35[[#This Row],[Date]],"MMMM")</f>
        <v>May</v>
      </c>
      <c r="E964" s="2" t="str">
        <f>TEXT(Table35[[#This Row],[Date]],"DDDD")</f>
        <v>Thursday</v>
      </c>
      <c r="F964" t="s">
        <v>1412</v>
      </c>
      <c r="G964">
        <v>1</v>
      </c>
      <c r="H964" s="3">
        <v>5102.37</v>
      </c>
      <c r="I964" t="s">
        <v>20</v>
      </c>
      <c r="J964" t="str">
        <f>INDEX(Product_Table[Product Name],MATCH(Table35[[#This Row],[ProductID]],Product_Table[ProductID],0))</f>
        <v>Pirum UC-14</v>
      </c>
      <c r="K964" t="str">
        <f>INDEX(Product_Table[Category],MATCH(Table35[[#This Row],[ProductID]],Product_Table[ProductID],0))</f>
        <v>Urban</v>
      </c>
      <c r="L964" t="str">
        <f>INDEX(Product_Table[Segment],MATCH(Table35[[#This Row],[ProductID]],Product_Table[ProductID],0))</f>
        <v>Convenience</v>
      </c>
      <c r="M964" s="4">
        <f>INDEX(Product_Table[ManufacturerID],MATCH(Table35[[#This Row],[ProductID]],Product_Table[ProductID],0))</f>
        <v>10</v>
      </c>
      <c r="N964" s="4" t="str">
        <f>INDEX(Manufacturer_Table[Manufacturer Name],MATCH(Table35[[#This Row],[ManufacturerID]],Manufacturer_Table[ManufacturerID],0))</f>
        <v>Pirum</v>
      </c>
      <c r="O964" s="4" t="str">
        <f>INDEX(Location_Table[State],MATCH(Table35[[#This Row],[Zip]],Location_Table[Zip],0))</f>
        <v>Alberta</v>
      </c>
    </row>
    <row r="965" spans="1:15" x14ac:dyDescent="0.3">
      <c r="A965">
        <v>1180</v>
      </c>
      <c r="B965" s="2">
        <v>42144</v>
      </c>
      <c r="C965" s="2" t="str">
        <f>TEXT(Table35[[#This Row],[Date]],"YYYY")</f>
        <v>2015</v>
      </c>
      <c r="D965" s="2" t="str">
        <f>TEXT(Table35[[#This Row],[Date]],"MMMM")</f>
        <v>May</v>
      </c>
      <c r="E965" s="2" t="str">
        <f>TEXT(Table35[[#This Row],[Date]],"DDDD")</f>
        <v>Wednesday</v>
      </c>
      <c r="F965" t="s">
        <v>1202</v>
      </c>
      <c r="G965">
        <v>1</v>
      </c>
      <c r="H965" s="3">
        <v>6173.37</v>
      </c>
      <c r="I965" t="s">
        <v>20</v>
      </c>
      <c r="J965" t="str">
        <f>INDEX(Product_Table[Product Name],MATCH(Table35[[#This Row],[ProductID]],Product_Table[ProductID],0))</f>
        <v>Pirum UE-16</v>
      </c>
      <c r="K965" t="str">
        <f>INDEX(Product_Table[Category],MATCH(Table35[[#This Row],[ProductID]],Product_Table[ProductID],0))</f>
        <v>Urban</v>
      </c>
      <c r="L965" t="str">
        <f>INDEX(Product_Table[Segment],MATCH(Table35[[#This Row],[ProductID]],Product_Table[ProductID],0))</f>
        <v>Extreme</v>
      </c>
      <c r="M965" s="4">
        <f>INDEX(Product_Table[ManufacturerID],MATCH(Table35[[#This Row],[ProductID]],Product_Table[ProductID],0))</f>
        <v>10</v>
      </c>
      <c r="N965" s="4" t="str">
        <f>INDEX(Manufacturer_Table[Manufacturer Name],MATCH(Table35[[#This Row],[ManufacturerID]],Manufacturer_Table[ManufacturerID],0))</f>
        <v>Pirum</v>
      </c>
      <c r="O965" s="4" t="str">
        <f>INDEX(Location_Table[State],MATCH(Table35[[#This Row],[Zip]],Location_Table[Zip],0))</f>
        <v>Manitoba</v>
      </c>
    </row>
    <row r="966" spans="1:15" x14ac:dyDescent="0.3">
      <c r="A966">
        <v>1697</v>
      </c>
      <c r="B966" s="2">
        <v>42145</v>
      </c>
      <c r="C966" s="2" t="str">
        <f>TEXT(Table35[[#This Row],[Date]],"YYYY")</f>
        <v>2015</v>
      </c>
      <c r="D966" s="2" t="str">
        <f>TEXT(Table35[[#This Row],[Date]],"MMMM")</f>
        <v>May</v>
      </c>
      <c r="E966" s="2" t="str">
        <f>TEXT(Table35[[#This Row],[Date]],"DDDD")</f>
        <v>Thursday</v>
      </c>
      <c r="F966" t="s">
        <v>1382</v>
      </c>
      <c r="G966">
        <v>1</v>
      </c>
      <c r="H966" s="3">
        <v>2834.37</v>
      </c>
      <c r="I966" t="s">
        <v>20</v>
      </c>
      <c r="J966" t="str">
        <f>INDEX(Product_Table[Product Name],MATCH(Table35[[#This Row],[ProductID]],Product_Table[ProductID],0))</f>
        <v>Salvus YY-08</v>
      </c>
      <c r="K966" t="str">
        <f>INDEX(Product_Table[Category],MATCH(Table35[[#This Row],[ProductID]],Product_Table[ProductID],0))</f>
        <v>Youth</v>
      </c>
      <c r="L966" t="str">
        <f>INDEX(Product_Table[Segment],MATCH(Table35[[#This Row],[ProductID]],Product_Table[ProductID],0))</f>
        <v>Youth</v>
      </c>
      <c r="M966" s="4">
        <f>INDEX(Product_Table[ManufacturerID],MATCH(Table35[[#This Row],[ProductID]],Product_Table[ProductID],0))</f>
        <v>13</v>
      </c>
      <c r="N966" s="4" t="str">
        <f>INDEX(Manufacturer_Table[Manufacturer Name],MATCH(Table35[[#This Row],[ManufacturerID]],Manufacturer_Table[ManufacturerID],0))</f>
        <v>Salvus</v>
      </c>
      <c r="O966" s="4" t="str">
        <f>INDEX(Location_Table[State],MATCH(Table35[[#This Row],[Zip]],Location_Table[Zip],0))</f>
        <v>Alberta</v>
      </c>
    </row>
    <row r="967" spans="1:15" x14ac:dyDescent="0.3">
      <c r="A967">
        <v>1706</v>
      </c>
      <c r="B967" s="2">
        <v>42145</v>
      </c>
      <c r="C967" s="2" t="str">
        <f>TEXT(Table35[[#This Row],[Date]],"YYYY")</f>
        <v>2015</v>
      </c>
      <c r="D967" s="2" t="str">
        <f>TEXT(Table35[[#This Row],[Date]],"MMMM")</f>
        <v>May</v>
      </c>
      <c r="E967" s="2" t="str">
        <f>TEXT(Table35[[#This Row],[Date]],"DDDD")</f>
        <v>Thursday</v>
      </c>
      <c r="F967" t="s">
        <v>1382</v>
      </c>
      <c r="G967">
        <v>1</v>
      </c>
      <c r="H967" s="3">
        <v>2834.37</v>
      </c>
      <c r="I967" t="s">
        <v>20</v>
      </c>
      <c r="J967" t="str">
        <f>INDEX(Product_Table[Product Name],MATCH(Table35[[#This Row],[ProductID]],Product_Table[ProductID],0))</f>
        <v>Salvus YY-17</v>
      </c>
      <c r="K967" t="str">
        <f>INDEX(Product_Table[Category],MATCH(Table35[[#This Row],[ProductID]],Product_Table[ProductID],0))</f>
        <v>Youth</v>
      </c>
      <c r="L967" t="str">
        <f>INDEX(Product_Table[Segment],MATCH(Table35[[#This Row],[ProductID]],Product_Table[ProductID],0))</f>
        <v>Youth</v>
      </c>
      <c r="M967" s="4">
        <f>INDEX(Product_Table[ManufacturerID],MATCH(Table35[[#This Row],[ProductID]],Product_Table[ProductID],0))</f>
        <v>13</v>
      </c>
      <c r="N967" s="4" t="str">
        <f>INDEX(Manufacturer_Table[Manufacturer Name],MATCH(Table35[[#This Row],[ManufacturerID]],Manufacturer_Table[ManufacturerID],0))</f>
        <v>Salvus</v>
      </c>
      <c r="O967" s="4" t="str">
        <f>INDEX(Location_Table[State],MATCH(Table35[[#This Row],[Zip]],Location_Table[Zip],0))</f>
        <v>Alberta</v>
      </c>
    </row>
    <row r="968" spans="1:15" x14ac:dyDescent="0.3">
      <c r="A968">
        <v>1875</v>
      </c>
      <c r="B968" s="2">
        <v>42145</v>
      </c>
      <c r="C968" s="2" t="str">
        <f>TEXT(Table35[[#This Row],[Date]],"YYYY")</f>
        <v>2015</v>
      </c>
      <c r="D968" s="2" t="str">
        <f>TEXT(Table35[[#This Row],[Date]],"MMMM")</f>
        <v>May</v>
      </c>
      <c r="E968" s="2" t="str">
        <f>TEXT(Table35[[#This Row],[Date]],"DDDD")</f>
        <v>Thursday</v>
      </c>
      <c r="F968" t="s">
        <v>1410</v>
      </c>
      <c r="G968">
        <v>1</v>
      </c>
      <c r="H968" s="3">
        <v>12914.37</v>
      </c>
      <c r="I968" t="s">
        <v>20</v>
      </c>
      <c r="J968" t="str">
        <f>INDEX(Product_Table[Product Name],MATCH(Table35[[#This Row],[ProductID]],Product_Table[ProductID],0))</f>
        <v>Leo UM-13</v>
      </c>
      <c r="K968" t="str">
        <f>INDEX(Product_Table[Category],MATCH(Table35[[#This Row],[ProductID]],Product_Table[ProductID],0))</f>
        <v>Urban</v>
      </c>
      <c r="L968" t="str">
        <f>INDEX(Product_Table[Segment],MATCH(Table35[[#This Row],[ProductID]],Product_Table[ProductID],0))</f>
        <v>Moderation</v>
      </c>
      <c r="M968" s="4">
        <f>INDEX(Product_Table[ManufacturerID],MATCH(Table35[[#This Row],[ProductID]],Product_Table[ProductID],0))</f>
        <v>6</v>
      </c>
      <c r="N968" s="4" t="str">
        <f>INDEX(Manufacturer_Table[Manufacturer Name],MATCH(Table35[[#This Row],[ManufacturerID]],Manufacturer_Table[ManufacturerID],0))</f>
        <v>Leo</v>
      </c>
      <c r="O968" s="4" t="str">
        <f>INDEX(Location_Table[State],MATCH(Table35[[#This Row],[Zip]],Location_Table[Zip],0))</f>
        <v>Alberta</v>
      </c>
    </row>
    <row r="969" spans="1:15" x14ac:dyDescent="0.3">
      <c r="A969">
        <v>659</v>
      </c>
      <c r="B969" s="2">
        <v>42145</v>
      </c>
      <c r="C969" s="2" t="str">
        <f>TEXT(Table35[[#This Row],[Date]],"YYYY")</f>
        <v>2015</v>
      </c>
      <c r="D969" s="2" t="str">
        <f>TEXT(Table35[[#This Row],[Date]],"MMMM")</f>
        <v>May</v>
      </c>
      <c r="E969" s="2" t="str">
        <f>TEXT(Table35[[#This Row],[Date]],"DDDD")</f>
        <v>Thursday</v>
      </c>
      <c r="F969" t="s">
        <v>1561</v>
      </c>
      <c r="G969">
        <v>1</v>
      </c>
      <c r="H969" s="3">
        <v>17639.37</v>
      </c>
      <c r="I969" t="s">
        <v>20</v>
      </c>
      <c r="J969" t="str">
        <f>INDEX(Product_Table[Product Name],MATCH(Table35[[#This Row],[ProductID]],Product_Table[ProductID],0))</f>
        <v>Maximus UC-24</v>
      </c>
      <c r="K969" t="str">
        <f>INDEX(Product_Table[Category],MATCH(Table35[[#This Row],[ProductID]],Product_Table[ProductID],0))</f>
        <v>Urban</v>
      </c>
      <c r="L969" t="str">
        <f>INDEX(Product_Table[Segment],MATCH(Table35[[#This Row],[ProductID]],Product_Table[ProductID],0))</f>
        <v>Convenience</v>
      </c>
      <c r="M969" s="4">
        <f>INDEX(Product_Table[ManufacturerID],MATCH(Table35[[#This Row],[ProductID]],Product_Table[ProductID],0))</f>
        <v>7</v>
      </c>
      <c r="N969" s="4" t="str">
        <f>INDEX(Manufacturer_Table[Manufacturer Name],MATCH(Table35[[#This Row],[ManufacturerID]],Manufacturer_Table[ManufacturerID],0))</f>
        <v>VanArsdel</v>
      </c>
      <c r="O969" s="4" t="str">
        <f>INDEX(Location_Table[State],MATCH(Table35[[#This Row],[Zip]],Location_Table[Zip],0))</f>
        <v>British Columbia</v>
      </c>
    </row>
    <row r="970" spans="1:15" x14ac:dyDescent="0.3">
      <c r="A970">
        <v>905</v>
      </c>
      <c r="B970" s="2">
        <v>42145</v>
      </c>
      <c r="C970" s="2" t="str">
        <f>TEXT(Table35[[#This Row],[Date]],"YYYY")</f>
        <v>2015</v>
      </c>
      <c r="D970" s="2" t="str">
        <f>TEXT(Table35[[#This Row],[Date]],"MMMM")</f>
        <v>May</v>
      </c>
      <c r="E970" s="2" t="str">
        <f>TEXT(Table35[[#This Row],[Date]],"DDDD")</f>
        <v>Thursday</v>
      </c>
      <c r="F970" t="s">
        <v>1578</v>
      </c>
      <c r="G970">
        <v>1</v>
      </c>
      <c r="H970" s="3">
        <v>7244.37</v>
      </c>
      <c r="I970" t="s">
        <v>20</v>
      </c>
      <c r="J970" t="str">
        <f>INDEX(Product_Table[Product Name],MATCH(Table35[[#This Row],[ProductID]],Product_Table[ProductID],0))</f>
        <v>Natura UE-14</v>
      </c>
      <c r="K970" t="str">
        <f>INDEX(Product_Table[Category],MATCH(Table35[[#This Row],[ProductID]],Product_Table[ProductID],0))</f>
        <v>Urban</v>
      </c>
      <c r="L970" t="str">
        <f>INDEX(Product_Table[Segment],MATCH(Table35[[#This Row],[ProductID]],Product_Table[ProductID],0))</f>
        <v>Extreme</v>
      </c>
      <c r="M970" s="4">
        <f>INDEX(Product_Table[ManufacturerID],MATCH(Table35[[#This Row],[ProductID]],Product_Table[ProductID],0))</f>
        <v>8</v>
      </c>
      <c r="N970" s="4" t="str">
        <f>INDEX(Manufacturer_Table[Manufacturer Name],MATCH(Table35[[#This Row],[ManufacturerID]],Manufacturer_Table[ManufacturerID],0))</f>
        <v>Natura</v>
      </c>
      <c r="O970" s="4" t="str">
        <f>INDEX(Location_Table[State],MATCH(Table35[[#This Row],[Zip]],Location_Table[Zip],0))</f>
        <v>British Columbia</v>
      </c>
    </row>
    <row r="971" spans="1:15" x14ac:dyDescent="0.3">
      <c r="A971">
        <v>1182</v>
      </c>
      <c r="B971" s="2">
        <v>42145</v>
      </c>
      <c r="C971" s="2" t="str">
        <f>TEXT(Table35[[#This Row],[Date]],"YYYY")</f>
        <v>2015</v>
      </c>
      <c r="D971" s="2" t="str">
        <f>TEXT(Table35[[#This Row],[Date]],"MMMM")</f>
        <v>May</v>
      </c>
      <c r="E971" s="2" t="str">
        <f>TEXT(Table35[[#This Row],[Date]],"DDDD")</f>
        <v>Thursday</v>
      </c>
      <c r="F971" t="s">
        <v>1561</v>
      </c>
      <c r="G971">
        <v>1</v>
      </c>
      <c r="H971" s="3">
        <v>2834.37</v>
      </c>
      <c r="I971" t="s">
        <v>20</v>
      </c>
      <c r="J971" t="str">
        <f>INDEX(Product_Table[Product Name],MATCH(Table35[[#This Row],[ProductID]],Product_Table[ProductID],0))</f>
        <v>Pirum UE-18</v>
      </c>
      <c r="K971" t="str">
        <f>INDEX(Product_Table[Category],MATCH(Table35[[#This Row],[ProductID]],Product_Table[ProductID],0))</f>
        <v>Urban</v>
      </c>
      <c r="L971" t="str">
        <f>INDEX(Product_Table[Segment],MATCH(Table35[[#This Row],[ProductID]],Product_Table[ProductID],0))</f>
        <v>Extreme</v>
      </c>
      <c r="M971" s="4">
        <f>INDEX(Product_Table[ManufacturerID],MATCH(Table35[[#This Row],[ProductID]],Product_Table[ProductID],0))</f>
        <v>10</v>
      </c>
      <c r="N971" s="4" t="str">
        <f>INDEX(Manufacturer_Table[Manufacturer Name],MATCH(Table35[[#This Row],[ManufacturerID]],Manufacturer_Table[ManufacturerID],0))</f>
        <v>Pirum</v>
      </c>
      <c r="O971" s="4" t="str">
        <f>INDEX(Location_Table[State],MATCH(Table35[[#This Row],[Zip]],Location_Table[Zip],0))</f>
        <v>British Columbia</v>
      </c>
    </row>
    <row r="972" spans="1:15" x14ac:dyDescent="0.3">
      <c r="A972">
        <v>487</v>
      </c>
      <c r="B972" s="2">
        <v>42145</v>
      </c>
      <c r="C972" s="2" t="str">
        <f>TEXT(Table35[[#This Row],[Date]],"YYYY")</f>
        <v>2015</v>
      </c>
      <c r="D972" s="2" t="str">
        <f>TEXT(Table35[[#This Row],[Date]],"MMMM")</f>
        <v>May</v>
      </c>
      <c r="E972" s="2" t="str">
        <f>TEXT(Table35[[#This Row],[Date]],"DDDD")</f>
        <v>Thursday</v>
      </c>
      <c r="F972" t="s">
        <v>1330</v>
      </c>
      <c r="G972">
        <v>1</v>
      </c>
      <c r="H972" s="3">
        <v>13229.37</v>
      </c>
      <c r="I972" t="s">
        <v>20</v>
      </c>
      <c r="J972" t="str">
        <f>INDEX(Product_Table[Product Name],MATCH(Table35[[#This Row],[ProductID]],Product_Table[ProductID],0))</f>
        <v>Maximus UM-92</v>
      </c>
      <c r="K972" t="str">
        <f>INDEX(Product_Table[Category],MATCH(Table35[[#This Row],[ProductID]],Product_Table[ProductID],0))</f>
        <v>Urban</v>
      </c>
      <c r="L972" t="str">
        <f>INDEX(Product_Table[Segment],MATCH(Table35[[#This Row],[ProductID]],Product_Table[ProductID],0))</f>
        <v>Moderation</v>
      </c>
      <c r="M972" s="4">
        <f>INDEX(Product_Table[ManufacturerID],MATCH(Table35[[#This Row],[ProductID]],Product_Table[ProductID],0))</f>
        <v>7</v>
      </c>
      <c r="N972" s="4" t="str">
        <f>INDEX(Manufacturer_Table[Manufacturer Name],MATCH(Table35[[#This Row],[ManufacturerID]],Manufacturer_Table[ManufacturerID],0))</f>
        <v>VanArsdel</v>
      </c>
      <c r="O972" s="4" t="str">
        <f>INDEX(Location_Table[State],MATCH(Table35[[#This Row],[Zip]],Location_Table[Zip],0))</f>
        <v>Alberta</v>
      </c>
    </row>
    <row r="973" spans="1:15" x14ac:dyDescent="0.3">
      <c r="A973">
        <v>1180</v>
      </c>
      <c r="B973" s="2">
        <v>42145</v>
      </c>
      <c r="C973" s="2" t="str">
        <f>TEXT(Table35[[#This Row],[Date]],"YYYY")</f>
        <v>2015</v>
      </c>
      <c r="D973" s="2" t="str">
        <f>TEXT(Table35[[#This Row],[Date]],"MMMM")</f>
        <v>May</v>
      </c>
      <c r="E973" s="2" t="str">
        <f>TEXT(Table35[[#This Row],[Date]],"DDDD")</f>
        <v>Thursday</v>
      </c>
      <c r="F973" t="s">
        <v>1352</v>
      </c>
      <c r="G973">
        <v>1</v>
      </c>
      <c r="H973" s="3">
        <v>6173.37</v>
      </c>
      <c r="I973" t="s">
        <v>20</v>
      </c>
      <c r="J973" t="str">
        <f>INDEX(Product_Table[Product Name],MATCH(Table35[[#This Row],[ProductID]],Product_Table[ProductID],0))</f>
        <v>Pirum UE-16</v>
      </c>
      <c r="K973" t="str">
        <f>INDEX(Product_Table[Category],MATCH(Table35[[#This Row],[ProductID]],Product_Table[ProductID],0))</f>
        <v>Urban</v>
      </c>
      <c r="L973" t="str">
        <f>INDEX(Product_Table[Segment],MATCH(Table35[[#This Row],[ProductID]],Product_Table[ProductID],0))</f>
        <v>Extreme</v>
      </c>
      <c r="M973" s="4">
        <f>INDEX(Product_Table[ManufacturerID],MATCH(Table35[[#This Row],[ProductID]],Product_Table[ProductID],0))</f>
        <v>10</v>
      </c>
      <c r="N973" s="4" t="str">
        <f>INDEX(Manufacturer_Table[Manufacturer Name],MATCH(Table35[[#This Row],[ManufacturerID]],Manufacturer_Table[ManufacturerID],0))</f>
        <v>Pirum</v>
      </c>
      <c r="O973" s="4" t="str">
        <f>INDEX(Location_Table[State],MATCH(Table35[[#This Row],[Zip]],Location_Table[Zip],0))</f>
        <v>Alberta</v>
      </c>
    </row>
    <row r="974" spans="1:15" x14ac:dyDescent="0.3">
      <c r="A974">
        <v>1212</v>
      </c>
      <c r="B974" s="2">
        <v>42145</v>
      </c>
      <c r="C974" s="2" t="str">
        <f>TEXT(Table35[[#This Row],[Date]],"YYYY")</f>
        <v>2015</v>
      </c>
      <c r="D974" s="2" t="str">
        <f>TEXT(Table35[[#This Row],[Date]],"MMMM")</f>
        <v>May</v>
      </c>
      <c r="E974" s="2" t="str">
        <f>TEXT(Table35[[#This Row],[Date]],"DDDD")</f>
        <v>Thursday</v>
      </c>
      <c r="F974" t="s">
        <v>1352</v>
      </c>
      <c r="G974">
        <v>1</v>
      </c>
      <c r="H974" s="3">
        <v>4661.37</v>
      </c>
      <c r="I974" t="s">
        <v>20</v>
      </c>
      <c r="J974" t="str">
        <f>INDEX(Product_Table[Product Name],MATCH(Table35[[#This Row],[ProductID]],Product_Table[ProductID],0))</f>
        <v>Pirum UC-14</v>
      </c>
      <c r="K974" t="str">
        <f>INDEX(Product_Table[Category],MATCH(Table35[[#This Row],[ProductID]],Product_Table[ProductID],0))</f>
        <v>Urban</v>
      </c>
      <c r="L974" t="str">
        <f>INDEX(Product_Table[Segment],MATCH(Table35[[#This Row],[ProductID]],Product_Table[ProductID],0))</f>
        <v>Convenience</v>
      </c>
      <c r="M974" s="4">
        <f>INDEX(Product_Table[ManufacturerID],MATCH(Table35[[#This Row],[ProductID]],Product_Table[ProductID],0))</f>
        <v>10</v>
      </c>
      <c r="N974" s="4" t="str">
        <f>INDEX(Manufacturer_Table[Manufacturer Name],MATCH(Table35[[#This Row],[ManufacturerID]],Manufacturer_Table[ManufacturerID],0))</f>
        <v>Pirum</v>
      </c>
      <c r="O974" s="4" t="str">
        <f>INDEX(Location_Table[State],MATCH(Table35[[#This Row],[Zip]],Location_Table[Zip],0))</f>
        <v>Alberta</v>
      </c>
    </row>
    <row r="975" spans="1:15" x14ac:dyDescent="0.3">
      <c r="A975">
        <v>1722</v>
      </c>
      <c r="B975" s="2">
        <v>42145</v>
      </c>
      <c r="C975" s="2" t="str">
        <f>TEXT(Table35[[#This Row],[Date]],"YYYY")</f>
        <v>2015</v>
      </c>
      <c r="D975" s="2" t="str">
        <f>TEXT(Table35[[#This Row],[Date]],"MMMM")</f>
        <v>May</v>
      </c>
      <c r="E975" s="2" t="str">
        <f>TEXT(Table35[[#This Row],[Date]],"DDDD")</f>
        <v>Thursday</v>
      </c>
      <c r="F975" t="s">
        <v>1350</v>
      </c>
      <c r="G975">
        <v>1</v>
      </c>
      <c r="H975" s="3">
        <v>1038.8699999999999</v>
      </c>
      <c r="I975" t="s">
        <v>20</v>
      </c>
      <c r="J975" t="str">
        <f>INDEX(Product_Table[Product Name],MATCH(Table35[[#This Row],[ProductID]],Product_Table[ProductID],0))</f>
        <v>Salvus YY-33</v>
      </c>
      <c r="K975" t="str">
        <f>INDEX(Product_Table[Category],MATCH(Table35[[#This Row],[ProductID]],Product_Table[ProductID],0))</f>
        <v>Youth</v>
      </c>
      <c r="L975" t="str">
        <f>INDEX(Product_Table[Segment],MATCH(Table35[[#This Row],[ProductID]],Product_Table[ProductID],0))</f>
        <v>Youth</v>
      </c>
      <c r="M975" s="4">
        <f>INDEX(Product_Table[ManufacturerID],MATCH(Table35[[#This Row],[ProductID]],Product_Table[ProductID],0))</f>
        <v>13</v>
      </c>
      <c r="N975" s="4" t="str">
        <f>INDEX(Manufacturer_Table[Manufacturer Name],MATCH(Table35[[#This Row],[ManufacturerID]],Manufacturer_Table[ManufacturerID],0))</f>
        <v>Salvus</v>
      </c>
      <c r="O975" s="4" t="str">
        <f>INDEX(Location_Table[State],MATCH(Table35[[#This Row],[Zip]],Location_Table[Zip],0))</f>
        <v>Alberta</v>
      </c>
    </row>
    <row r="976" spans="1:15" x14ac:dyDescent="0.3">
      <c r="A976">
        <v>1129</v>
      </c>
      <c r="B976" s="2">
        <v>42145</v>
      </c>
      <c r="C976" s="2" t="str">
        <f>TEXT(Table35[[#This Row],[Date]],"YYYY")</f>
        <v>2015</v>
      </c>
      <c r="D976" s="2" t="str">
        <f>TEXT(Table35[[#This Row],[Date]],"MMMM")</f>
        <v>May</v>
      </c>
      <c r="E976" s="2" t="str">
        <f>TEXT(Table35[[#This Row],[Date]],"DDDD")</f>
        <v>Thursday</v>
      </c>
      <c r="F976" t="s">
        <v>1330</v>
      </c>
      <c r="G976">
        <v>1</v>
      </c>
      <c r="H976" s="3">
        <v>5543.37</v>
      </c>
      <c r="I976" t="s">
        <v>20</v>
      </c>
      <c r="J976" t="str">
        <f>INDEX(Product_Table[Product Name],MATCH(Table35[[#This Row],[ProductID]],Product_Table[ProductID],0))</f>
        <v>Pirum UM-06</v>
      </c>
      <c r="K976" t="str">
        <f>INDEX(Product_Table[Category],MATCH(Table35[[#This Row],[ProductID]],Product_Table[ProductID],0))</f>
        <v>Urban</v>
      </c>
      <c r="L976" t="str">
        <f>INDEX(Product_Table[Segment],MATCH(Table35[[#This Row],[ProductID]],Product_Table[ProductID],0))</f>
        <v>Moderation</v>
      </c>
      <c r="M976" s="4">
        <f>INDEX(Product_Table[ManufacturerID],MATCH(Table35[[#This Row],[ProductID]],Product_Table[ProductID],0))</f>
        <v>10</v>
      </c>
      <c r="N976" s="4" t="str">
        <f>INDEX(Manufacturer_Table[Manufacturer Name],MATCH(Table35[[#This Row],[ManufacturerID]],Manufacturer_Table[ManufacturerID],0))</f>
        <v>Pirum</v>
      </c>
      <c r="O976" s="4" t="str">
        <f>INDEX(Location_Table[State],MATCH(Table35[[#This Row],[Zip]],Location_Table[Zip],0))</f>
        <v>Alberta</v>
      </c>
    </row>
    <row r="977" spans="1:15" x14ac:dyDescent="0.3">
      <c r="A977">
        <v>819</v>
      </c>
      <c r="B977" s="2">
        <v>42146</v>
      </c>
      <c r="C977" s="2" t="str">
        <f>TEXT(Table35[[#This Row],[Date]],"YYYY")</f>
        <v>2015</v>
      </c>
      <c r="D977" s="2" t="str">
        <f>TEXT(Table35[[#This Row],[Date]],"MMMM")</f>
        <v>May</v>
      </c>
      <c r="E977" s="2" t="str">
        <f>TEXT(Table35[[#This Row],[Date]],"DDDD")</f>
        <v>Friday</v>
      </c>
      <c r="F977" t="s">
        <v>1564</v>
      </c>
      <c r="G977">
        <v>1</v>
      </c>
      <c r="H977" s="3">
        <v>16757.37</v>
      </c>
      <c r="I977" t="s">
        <v>20</v>
      </c>
      <c r="J977" t="str">
        <f>INDEX(Product_Table[Product Name],MATCH(Table35[[#This Row],[ProductID]],Product_Table[ProductID],0))</f>
        <v>Natura UM-03</v>
      </c>
      <c r="K977" t="str">
        <f>INDEX(Product_Table[Category],MATCH(Table35[[#This Row],[ProductID]],Product_Table[ProductID],0))</f>
        <v>Urban</v>
      </c>
      <c r="L977" t="str">
        <f>INDEX(Product_Table[Segment],MATCH(Table35[[#This Row],[ProductID]],Product_Table[ProductID],0))</f>
        <v>Moderation</v>
      </c>
      <c r="M977" s="4">
        <f>INDEX(Product_Table[ManufacturerID],MATCH(Table35[[#This Row],[ProductID]],Product_Table[ProductID],0))</f>
        <v>8</v>
      </c>
      <c r="N977" s="4" t="str">
        <f>INDEX(Manufacturer_Table[Manufacturer Name],MATCH(Table35[[#This Row],[ManufacturerID]],Manufacturer_Table[ManufacturerID],0))</f>
        <v>Natura</v>
      </c>
      <c r="O977" s="4" t="str">
        <f>INDEX(Location_Table[State],MATCH(Table35[[#This Row],[Zip]],Location_Table[Zip],0))</f>
        <v>British Columbia</v>
      </c>
    </row>
    <row r="978" spans="1:15" x14ac:dyDescent="0.3">
      <c r="A978">
        <v>506</v>
      </c>
      <c r="B978" s="2">
        <v>42148</v>
      </c>
      <c r="C978" s="2" t="str">
        <f>TEXT(Table35[[#This Row],[Date]],"YYYY")</f>
        <v>2015</v>
      </c>
      <c r="D978" s="2" t="str">
        <f>TEXT(Table35[[#This Row],[Date]],"MMMM")</f>
        <v>May</v>
      </c>
      <c r="E978" s="2" t="str">
        <f>TEXT(Table35[[#This Row],[Date]],"DDDD")</f>
        <v>Sunday</v>
      </c>
      <c r="F978" t="s">
        <v>1591</v>
      </c>
      <c r="G978">
        <v>1</v>
      </c>
      <c r="H978" s="3">
        <v>15560.37</v>
      </c>
      <c r="I978" t="s">
        <v>20</v>
      </c>
      <c r="J978" t="str">
        <f>INDEX(Product_Table[Product Name],MATCH(Table35[[#This Row],[ProductID]],Product_Table[ProductID],0))</f>
        <v>Maximus UM-11</v>
      </c>
      <c r="K978" t="str">
        <f>INDEX(Product_Table[Category],MATCH(Table35[[#This Row],[ProductID]],Product_Table[ProductID],0))</f>
        <v>Urban</v>
      </c>
      <c r="L978" t="str">
        <f>INDEX(Product_Table[Segment],MATCH(Table35[[#This Row],[ProductID]],Product_Table[ProductID],0))</f>
        <v>Moderation</v>
      </c>
      <c r="M978" s="4">
        <f>INDEX(Product_Table[ManufacturerID],MATCH(Table35[[#This Row],[ProductID]],Product_Table[ProductID],0))</f>
        <v>7</v>
      </c>
      <c r="N978" s="4" t="str">
        <f>INDEX(Manufacturer_Table[Manufacturer Name],MATCH(Table35[[#This Row],[ManufacturerID]],Manufacturer_Table[ManufacturerID],0))</f>
        <v>VanArsdel</v>
      </c>
      <c r="O978" s="4" t="str">
        <f>INDEX(Location_Table[State],MATCH(Table35[[#This Row],[Zip]],Location_Table[Zip],0))</f>
        <v>British Columbia</v>
      </c>
    </row>
    <row r="979" spans="1:15" x14ac:dyDescent="0.3">
      <c r="A979">
        <v>1137</v>
      </c>
      <c r="B979" s="2">
        <v>42166</v>
      </c>
      <c r="C979" s="2" t="str">
        <f>TEXT(Table35[[#This Row],[Date]],"YYYY")</f>
        <v>2015</v>
      </c>
      <c r="D979" s="2" t="str">
        <f>TEXT(Table35[[#This Row],[Date]],"MMMM")</f>
        <v>June</v>
      </c>
      <c r="E979" s="2" t="str">
        <f>TEXT(Table35[[#This Row],[Date]],"DDDD")</f>
        <v>Thursday</v>
      </c>
      <c r="F979" t="s">
        <v>1334</v>
      </c>
      <c r="G979">
        <v>1</v>
      </c>
      <c r="H979" s="3">
        <v>8945.3700000000008</v>
      </c>
      <c r="I979" t="s">
        <v>20</v>
      </c>
      <c r="J979" t="str">
        <f>INDEX(Product_Table[Product Name],MATCH(Table35[[#This Row],[ProductID]],Product_Table[ProductID],0))</f>
        <v>Pirum UM-14</v>
      </c>
      <c r="K979" t="str">
        <f>INDEX(Product_Table[Category],MATCH(Table35[[#This Row],[ProductID]],Product_Table[ProductID],0))</f>
        <v>Urban</v>
      </c>
      <c r="L979" t="str">
        <f>INDEX(Product_Table[Segment],MATCH(Table35[[#This Row],[ProductID]],Product_Table[ProductID],0))</f>
        <v>Moderation</v>
      </c>
      <c r="M979" s="4">
        <f>INDEX(Product_Table[ManufacturerID],MATCH(Table35[[#This Row],[ProductID]],Product_Table[ProductID],0))</f>
        <v>10</v>
      </c>
      <c r="N979" s="4" t="str">
        <f>INDEX(Manufacturer_Table[Manufacturer Name],MATCH(Table35[[#This Row],[ManufacturerID]],Manufacturer_Table[ManufacturerID],0))</f>
        <v>Pirum</v>
      </c>
      <c r="O979" s="4" t="str">
        <f>INDEX(Location_Table[State],MATCH(Table35[[#This Row],[Zip]],Location_Table[Zip],0))</f>
        <v>Alberta</v>
      </c>
    </row>
    <row r="980" spans="1:15" x14ac:dyDescent="0.3">
      <c r="A980">
        <v>2379</v>
      </c>
      <c r="B980" s="2">
        <v>42167</v>
      </c>
      <c r="C980" s="2" t="str">
        <f>TEXT(Table35[[#This Row],[Date]],"YYYY")</f>
        <v>2015</v>
      </c>
      <c r="D980" s="2" t="str">
        <f>TEXT(Table35[[#This Row],[Date]],"MMMM")</f>
        <v>June</v>
      </c>
      <c r="E980" s="2" t="str">
        <f>TEXT(Table35[[#This Row],[Date]],"DDDD")</f>
        <v>Friday</v>
      </c>
      <c r="F980" t="s">
        <v>1379</v>
      </c>
      <c r="G980">
        <v>1</v>
      </c>
      <c r="H980" s="3">
        <v>2513.6999999999998</v>
      </c>
      <c r="I980" t="s">
        <v>20</v>
      </c>
      <c r="J980" t="str">
        <f>INDEX(Product_Table[Product Name],MATCH(Table35[[#This Row],[ProductID]],Product_Table[ProductID],0))</f>
        <v>Aliqui UC-27</v>
      </c>
      <c r="K980" t="str">
        <f>INDEX(Product_Table[Category],MATCH(Table35[[#This Row],[ProductID]],Product_Table[ProductID],0))</f>
        <v>Urban</v>
      </c>
      <c r="L980" t="str">
        <f>INDEX(Product_Table[Segment],MATCH(Table35[[#This Row],[ProductID]],Product_Table[ProductID],0))</f>
        <v>Convenience</v>
      </c>
      <c r="M980" s="4">
        <f>INDEX(Product_Table[ManufacturerID],MATCH(Table35[[#This Row],[ProductID]],Product_Table[ProductID],0))</f>
        <v>2</v>
      </c>
      <c r="N980" s="4" t="str">
        <f>INDEX(Manufacturer_Table[Manufacturer Name],MATCH(Table35[[#This Row],[ManufacturerID]],Manufacturer_Table[ManufacturerID],0))</f>
        <v>Aliqui</v>
      </c>
      <c r="O980" s="4" t="str">
        <f>INDEX(Location_Table[State],MATCH(Table35[[#This Row],[Zip]],Location_Table[Zip],0))</f>
        <v>Alberta</v>
      </c>
    </row>
    <row r="981" spans="1:15" x14ac:dyDescent="0.3">
      <c r="A981">
        <v>2368</v>
      </c>
      <c r="B981" s="2">
        <v>42167</v>
      </c>
      <c r="C981" s="2" t="str">
        <f>TEXT(Table35[[#This Row],[Date]],"YYYY")</f>
        <v>2015</v>
      </c>
      <c r="D981" s="2" t="str">
        <f>TEXT(Table35[[#This Row],[Date]],"MMMM")</f>
        <v>June</v>
      </c>
      <c r="E981" s="2" t="str">
        <f>TEXT(Table35[[#This Row],[Date]],"DDDD")</f>
        <v>Friday</v>
      </c>
      <c r="F981" t="s">
        <v>1345</v>
      </c>
      <c r="G981">
        <v>1</v>
      </c>
      <c r="H981" s="3">
        <v>8813.7000000000007</v>
      </c>
      <c r="I981" t="s">
        <v>20</v>
      </c>
      <c r="J981" t="str">
        <f>INDEX(Product_Table[Product Name],MATCH(Table35[[#This Row],[ProductID]],Product_Table[ProductID],0))</f>
        <v>Aliqui UC-16</v>
      </c>
      <c r="K981" t="str">
        <f>INDEX(Product_Table[Category],MATCH(Table35[[#This Row],[ProductID]],Product_Table[ProductID],0))</f>
        <v>Urban</v>
      </c>
      <c r="L981" t="str">
        <f>INDEX(Product_Table[Segment],MATCH(Table35[[#This Row],[ProductID]],Product_Table[ProductID],0))</f>
        <v>Convenience</v>
      </c>
      <c r="M981" s="4">
        <f>INDEX(Product_Table[ManufacturerID],MATCH(Table35[[#This Row],[ProductID]],Product_Table[ProductID],0))</f>
        <v>2</v>
      </c>
      <c r="N981" s="4" t="str">
        <f>INDEX(Manufacturer_Table[Manufacturer Name],MATCH(Table35[[#This Row],[ManufacturerID]],Manufacturer_Table[ManufacturerID],0))</f>
        <v>Aliqui</v>
      </c>
      <c r="O981" s="4" t="str">
        <f>INDEX(Location_Table[State],MATCH(Table35[[#This Row],[Zip]],Location_Table[Zip],0))</f>
        <v>Alberta</v>
      </c>
    </row>
    <row r="982" spans="1:15" x14ac:dyDescent="0.3">
      <c r="A982">
        <v>487</v>
      </c>
      <c r="B982" s="2">
        <v>42167</v>
      </c>
      <c r="C982" s="2" t="str">
        <f>TEXT(Table35[[#This Row],[Date]],"YYYY")</f>
        <v>2015</v>
      </c>
      <c r="D982" s="2" t="str">
        <f>TEXT(Table35[[#This Row],[Date]],"MMMM")</f>
        <v>June</v>
      </c>
      <c r="E982" s="2" t="str">
        <f>TEXT(Table35[[#This Row],[Date]],"DDDD")</f>
        <v>Friday</v>
      </c>
      <c r="F982" t="s">
        <v>1410</v>
      </c>
      <c r="G982">
        <v>1</v>
      </c>
      <c r="H982" s="3">
        <v>13229.37</v>
      </c>
      <c r="I982" t="s">
        <v>20</v>
      </c>
      <c r="J982" t="str">
        <f>INDEX(Product_Table[Product Name],MATCH(Table35[[#This Row],[ProductID]],Product_Table[ProductID],0))</f>
        <v>Maximus UM-92</v>
      </c>
      <c r="K982" t="str">
        <f>INDEX(Product_Table[Category],MATCH(Table35[[#This Row],[ProductID]],Product_Table[ProductID],0))</f>
        <v>Urban</v>
      </c>
      <c r="L982" t="str">
        <f>INDEX(Product_Table[Segment],MATCH(Table35[[#This Row],[ProductID]],Product_Table[ProductID],0))</f>
        <v>Moderation</v>
      </c>
      <c r="M982" s="4">
        <f>INDEX(Product_Table[ManufacturerID],MATCH(Table35[[#This Row],[ProductID]],Product_Table[ProductID],0))</f>
        <v>7</v>
      </c>
      <c r="N982" s="4" t="str">
        <f>INDEX(Manufacturer_Table[Manufacturer Name],MATCH(Table35[[#This Row],[ManufacturerID]],Manufacturer_Table[ManufacturerID],0))</f>
        <v>VanArsdel</v>
      </c>
      <c r="O982" s="4" t="str">
        <f>INDEX(Location_Table[State],MATCH(Table35[[#This Row],[Zip]],Location_Table[Zip],0))</f>
        <v>Alberta</v>
      </c>
    </row>
    <row r="983" spans="1:15" x14ac:dyDescent="0.3">
      <c r="A983">
        <v>995</v>
      </c>
      <c r="B983" s="2">
        <v>42172</v>
      </c>
      <c r="C983" s="2" t="str">
        <f>TEXT(Table35[[#This Row],[Date]],"YYYY")</f>
        <v>2015</v>
      </c>
      <c r="D983" s="2" t="str">
        <f>TEXT(Table35[[#This Row],[Date]],"MMMM")</f>
        <v>June</v>
      </c>
      <c r="E983" s="2" t="str">
        <f>TEXT(Table35[[#This Row],[Date]],"DDDD")</f>
        <v>Wednesday</v>
      </c>
      <c r="F983" t="s">
        <v>1346</v>
      </c>
      <c r="G983">
        <v>1</v>
      </c>
      <c r="H983" s="3">
        <v>7118.37</v>
      </c>
      <c r="I983" t="s">
        <v>20</v>
      </c>
      <c r="J983" t="str">
        <f>INDEX(Product_Table[Product Name],MATCH(Table35[[#This Row],[ProductID]],Product_Table[ProductID],0))</f>
        <v>Natura UC-58</v>
      </c>
      <c r="K983" t="str">
        <f>INDEX(Product_Table[Category],MATCH(Table35[[#This Row],[ProductID]],Product_Table[ProductID],0))</f>
        <v>Urban</v>
      </c>
      <c r="L983" t="str">
        <f>INDEX(Product_Table[Segment],MATCH(Table35[[#This Row],[ProductID]],Product_Table[ProductID],0))</f>
        <v>Convenience</v>
      </c>
      <c r="M983" s="4">
        <f>INDEX(Product_Table[ManufacturerID],MATCH(Table35[[#This Row],[ProductID]],Product_Table[ProductID],0))</f>
        <v>8</v>
      </c>
      <c r="N983" s="4" t="str">
        <f>INDEX(Manufacturer_Table[Manufacturer Name],MATCH(Table35[[#This Row],[ManufacturerID]],Manufacturer_Table[ManufacturerID],0))</f>
        <v>Natura</v>
      </c>
      <c r="O983" s="4" t="str">
        <f>INDEX(Location_Table[State],MATCH(Table35[[#This Row],[Zip]],Location_Table[Zip],0))</f>
        <v>Alberta</v>
      </c>
    </row>
    <row r="984" spans="1:15" x14ac:dyDescent="0.3">
      <c r="A984">
        <v>2350</v>
      </c>
      <c r="B984" s="2">
        <v>42172</v>
      </c>
      <c r="C984" s="2" t="str">
        <f>TEXT(Table35[[#This Row],[Date]],"YYYY")</f>
        <v>2015</v>
      </c>
      <c r="D984" s="2" t="str">
        <f>TEXT(Table35[[#This Row],[Date]],"MMMM")</f>
        <v>June</v>
      </c>
      <c r="E984" s="2" t="str">
        <f>TEXT(Table35[[#This Row],[Date]],"DDDD")</f>
        <v>Wednesday</v>
      </c>
      <c r="F984" t="s">
        <v>1384</v>
      </c>
      <c r="G984">
        <v>1</v>
      </c>
      <c r="H984" s="3">
        <v>4466.7</v>
      </c>
      <c r="I984" t="s">
        <v>20</v>
      </c>
      <c r="J984" t="str">
        <f>INDEX(Product_Table[Product Name],MATCH(Table35[[#This Row],[ProductID]],Product_Table[ProductID],0))</f>
        <v>Aliqui UE-24</v>
      </c>
      <c r="K984" t="str">
        <f>INDEX(Product_Table[Category],MATCH(Table35[[#This Row],[ProductID]],Product_Table[ProductID],0))</f>
        <v>Urban</v>
      </c>
      <c r="L984" t="str">
        <f>INDEX(Product_Table[Segment],MATCH(Table35[[#This Row],[ProductID]],Product_Table[ProductID],0))</f>
        <v>Extreme</v>
      </c>
      <c r="M984" s="4">
        <f>INDEX(Product_Table[ManufacturerID],MATCH(Table35[[#This Row],[ProductID]],Product_Table[ProductID],0))</f>
        <v>2</v>
      </c>
      <c r="N984" s="4" t="str">
        <f>INDEX(Manufacturer_Table[Manufacturer Name],MATCH(Table35[[#This Row],[ManufacturerID]],Manufacturer_Table[ManufacturerID],0))</f>
        <v>Aliqui</v>
      </c>
      <c r="O984" s="4" t="str">
        <f>INDEX(Location_Table[State],MATCH(Table35[[#This Row],[Zip]],Location_Table[Zip],0))</f>
        <v>Alberta</v>
      </c>
    </row>
    <row r="985" spans="1:15" x14ac:dyDescent="0.3">
      <c r="A985">
        <v>1134</v>
      </c>
      <c r="B985" s="2">
        <v>42172</v>
      </c>
      <c r="C985" s="2" t="str">
        <f>TEXT(Table35[[#This Row],[Date]],"YYYY")</f>
        <v>2015</v>
      </c>
      <c r="D985" s="2" t="str">
        <f>TEXT(Table35[[#This Row],[Date]],"MMMM")</f>
        <v>June</v>
      </c>
      <c r="E985" s="2" t="str">
        <f>TEXT(Table35[[#This Row],[Date]],"DDDD")</f>
        <v>Wednesday</v>
      </c>
      <c r="F985" t="s">
        <v>1330</v>
      </c>
      <c r="G985">
        <v>1</v>
      </c>
      <c r="H985" s="3">
        <v>10898.37</v>
      </c>
      <c r="I985" t="s">
        <v>20</v>
      </c>
      <c r="J985" t="str">
        <f>INDEX(Product_Table[Product Name],MATCH(Table35[[#This Row],[ProductID]],Product_Table[ProductID],0))</f>
        <v>Pirum UM-11</v>
      </c>
      <c r="K985" t="str">
        <f>INDEX(Product_Table[Category],MATCH(Table35[[#This Row],[ProductID]],Product_Table[ProductID],0))</f>
        <v>Urban</v>
      </c>
      <c r="L985" t="str">
        <f>INDEX(Product_Table[Segment],MATCH(Table35[[#This Row],[ProductID]],Product_Table[ProductID],0))</f>
        <v>Moderation</v>
      </c>
      <c r="M985" s="4">
        <f>INDEX(Product_Table[ManufacturerID],MATCH(Table35[[#This Row],[ProductID]],Product_Table[ProductID],0))</f>
        <v>10</v>
      </c>
      <c r="N985" s="4" t="str">
        <f>INDEX(Manufacturer_Table[Manufacturer Name],MATCH(Table35[[#This Row],[ManufacturerID]],Manufacturer_Table[ManufacturerID],0))</f>
        <v>Pirum</v>
      </c>
      <c r="O985" s="4" t="str">
        <f>INDEX(Location_Table[State],MATCH(Table35[[#This Row],[Zip]],Location_Table[Zip],0))</f>
        <v>Alberta</v>
      </c>
    </row>
    <row r="986" spans="1:15" x14ac:dyDescent="0.3">
      <c r="A986">
        <v>1714</v>
      </c>
      <c r="B986" s="2">
        <v>42172</v>
      </c>
      <c r="C986" s="2" t="str">
        <f>TEXT(Table35[[#This Row],[Date]],"YYYY")</f>
        <v>2015</v>
      </c>
      <c r="D986" s="2" t="str">
        <f>TEXT(Table35[[#This Row],[Date]],"MMMM")</f>
        <v>June</v>
      </c>
      <c r="E986" s="2" t="str">
        <f>TEXT(Table35[[#This Row],[Date]],"DDDD")</f>
        <v>Wednesday</v>
      </c>
      <c r="F986" t="s">
        <v>1352</v>
      </c>
      <c r="G986">
        <v>1</v>
      </c>
      <c r="H986" s="3">
        <v>1259.3699999999999</v>
      </c>
      <c r="I986" t="s">
        <v>20</v>
      </c>
      <c r="J986" t="str">
        <f>INDEX(Product_Table[Product Name],MATCH(Table35[[#This Row],[ProductID]],Product_Table[ProductID],0))</f>
        <v>Salvus YY-25</v>
      </c>
      <c r="K986" t="str">
        <f>INDEX(Product_Table[Category],MATCH(Table35[[#This Row],[ProductID]],Product_Table[ProductID],0))</f>
        <v>Youth</v>
      </c>
      <c r="L986" t="str">
        <f>INDEX(Product_Table[Segment],MATCH(Table35[[#This Row],[ProductID]],Product_Table[ProductID],0))</f>
        <v>Youth</v>
      </c>
      <c r="M986" s="4">
        <f>INDEX(Product_Table[ManufacturerID],MATCH(Table35[[#This Row],[ProductID]],Product_Table[ProductID],0))</f>
        <v>13</v>
      </c>
      <c r="N986" s="4" t="str">
        <f>INDEX(Manufacturer_Table[Manufacturer Name],MATCH(Table35[[#This Row],[ManufacturerID]],Manufacturer_Table[ManufacturerID],0))</f>
        <v>Salvus</v>
      </c>
      <c r="O986" s="4" t="str">
        <f>INDEX(Location_Table[State],MATCH(Table35[[#This Row],[Zip]],Location_Table[Zip],0))</f>
        <v>Alberta</v>
      </c>
    </row>
    <row r="987" spans="1:15" x14ac:dyDescent="0.3">
      <c r="A987">
        <v>578</v>
      </c>
      <c r="B987" s="2">
        <v>42172</v>
      </c>
      <c r="C987" s="2" t="str">
        <f>TEXT(Table35[[#This Row],[Date]],"YYYY")</f>
        <v>2015</v>
      </c>
      <c r="D987" s="2" t="str">
        <f>TEXT(Table35[[#This Row],[Date]],"MMMM")</f>
        <v>June</v>
      </c>
      <c r="E987" s="2" t="str">
        <f>TEXT(Table35[[#This Row],[Date]],"DDDD")</f>
        <v>Wednesday</v>
      </c>
      <c r="F987" t="s">
        <v>1401</v>
      </c>
      <c r="G987">
        <v>1</v>
      </c>
      <c r="H987" s="3">
        <v>9449.3700000000008</v>
      </c>
      <c r="I987" t="s">
        <v>20</v>
      </c>
      <c r="J987" t="str">
        <f>INDEX(Product_Table[Product Name],MATCH(Table35[[#This Row],[ProductID]],Product_Table[ProductID],0))</f>
        <v>Maximus UC-43</v>
      </c>
      <c r="K987" t="str">
        <f>INDEX(Product_Table[Category],MATCH(Table35[[#This Row],[ProductID]],Product_Table[ProductID],0))</f>
        <v>Urban</v>
      </c>
      <c r="L987" t="str">
        <f>INDEX(Product_Table[Segment],MATCH(Table35[[#This Row],[ProductID]],Product_Table[ProductID],0))</f>
        <v>Convenience</v>
      </c>
      <c r="M987" s="4">
        <f>INDEX(Product_Table[ManufacturerID],MATCH(Table35[[#This Row],[ProductID]],Product_Table[ProductID],0))</f>
        <v>7</v>
      </c>
      <c r="N987" s="4" t="str">
        <f>INDEX(Manufacturer_Table[Manufacturer Name],MATCH(Table35[[#This Row],[ManufacturerID]],Manufacturer_Table[ManufacturerID],0))</f>
        <v>VanArsdel</v>
      </c>
      <c r="O987" s="4" t="str">
        <f>INDEX(Location_Table[State],MATCH(Table35[[#This Row],[Zip]],Location_Table[Zip],0))</f>
        <v>Alberta</v>
      </c>
    </row>
    <row r="988" spans="1:15" x14ac:dyDescent="0.3">
      <c r="A988">
        <v>115</v>
      </c>
      <c r="B988" s="2">
        <v>42151</v>
      </c>
      <c r="C988" s="2" t="str">
        <f>TEXT(Table35[[#This Row],[Date]],"YYYY")</f>
        <v>2015</v>
      </c>
      <c r="D988" s="2" t="str">
        <f>TEXT(Table35[[#This Row],[Date]],"MMMM")</f>
        <v>May</v>
      </c>
      <c r="E988" s="2" t="str">
        <f>TEXT(Table35[[#This Row],[Date]],"DDDD")</f>
        <v>Wednesday</v>
      </c>
      <c r="F988" t="s">
        <v>1395</v>
      </c>
      <c r="G988">
        <v>1</v>
      </c>
      <c r="H988" s="3">
        <v>10710</v>
      </c>
      <c r="I988" t="s">
        <v>20</v>
      </c>
      <c r="J988" t="str">
        <f>INDEX(Product_Table[Product Name],MATCH(Table35[[#This Row],[ProductID]],Product_Table[ProductID],0))</f>
        <v>Abbas UM-42</v>
      </c>
      <c r="K988" t="str">
        <f>INDEX(Product_Table[Category],MATCH(Table35[[#This Row],[ProductID]],Product_Table[ProductID],0))</f>
        <v>Urban</v>
      </c>
      <c r="L988" t="str">
        <f>INDEX(Product_Table[Segment],MATCH(Table35[[#This Row],[ProductID]],Product_Table[ProductID],0))</f>
        <v>Moderation</v>
      </c>
      <c r="M988" s="4">
        <f>INDEX(Product_Table[ManufacturerID],MATCH(Table35[[#This Row],[ProductID]],Product_Table[ProductID],0))</f>
        <v>1</v>
      </c>
      <c r="N988" s="4" t="str">
        <f>INDEX(Manufacturer_Table[Manufacturer Name],MATCH(Table35[[#This Row],[ManufacturerID]],Manufacturer_Table[ManufacturerID],0))</f>
        <v>Abbas</v>
      </c>
      <c r="O988" s="4" t="str">
        <f>INDEX(Location_Table[State],MATCH(Table35[[#This Row],[Zip]],Location_Table[Zip],0))</f>
        <v>Alberta</v>
      </c>
    </row>
    <row r="989" spans="1:15" x14ac:dyDescent="0.3">
      <c r="A989">
        <v>1145</v>
      </c>
      <c r="B989" s="2">
        <v>42142</v>
      </c>
      <c r="C989" s="2" t="str">
        <f>TEXT(Table35[[#This Row],[Date]],"YYYY")</f>
        <v>2015</v>
      </c>
      <c r="D989" s="2" t="str">
        <f>TEXT(Table35[[#This Row],[Date]],"MMMM")</f>
        <v>May</v>
      </c>
      <c r="E989" s="2" t="str">
        <f>TEXT(Table35[[#This Row],[Date]],"DDDD")</f>
        <v>Monday</v>
      </c>
      <c r="F989" t="s">
        <v>1404</v>
      </c>
      <c r="G989">
        <v>1</v>
      </c>
      <c r="H989" s="3">
        <v>4031.37</v>
      </c>
      <c r="I989" t="s">
        <v>20</v>
      </c>
      <c r="J989" t="str">
        <f>INDEX(Product_Table[Product Name],MATCH(Table35[[#This Row],[ProductID]],Product_Table[ProductID],0))</f>
        <v>Pirum UR-02</v>
      </c>
      <c r="K989" t="str">
        <f>INDEX(Product_Table[Category],MATCH(Table35[[#This Row],[ProductID]],Product_Table[ProductID],0))</f>
        <v>Urban</v>
      </c>
      <c r="L989" t="str">
        <f>INDEX(Product_Table[Segment],MATCH(Table35[[#This Row],[ProductID]],Product_Table[ProductID],0))</f>
        <v>Regular</v>
      </c>
      <c r="M989" s="4">
        <f>INDEX(Product_Table[ManufacturerID],MATCH(Table35[[#This Row],[ProductID]],Product_Table[ProductID],0))</f>
        <v>10</v>
      </c>
      <c r="N989" s="4" t="str">
        <f>INDEX(Manufacturer_Table[Manufacturer Name],MATCH(Table35[[#This Row],[ManufacturerID]],Manufacturer_Table[ManufacturerID],0))</f>
        <v>Pirum</v>
      </c>
      <c r="O989" s="4" t="str">
        <f>INDEX(Location_Table[State],MATCH(Table35[[#This Row],[Zip]],Location_Table[Zip],0))</f>
        <v>Alberta</v>
      </c>
    </row>
    <row r="990" spans="1:15" x14ac:dyDescent="0.3">
      <c r="A990">
        <v>585</v>
      </c>
      <c r="B990" s="2">
        <v>42142</v>
      </c>
      <c r="C990" s="2" t="str">
        <f>TEXT(Table35[[#This Row],[Date]],"YYYY")</f>
        <v>2015</v>
      </c>
      <c r="D990" s="2" t="str">
        <f>TEXT(Table35[[#This Row],[Date]],"MMMM")</f>
        <v>May</v>
      </c>
      <c r="E990" s="2" t="str">
        <f>TEXT(Table35[[#This Row],[Date]],"DDDD")</f>
        <v>Monday</v>
      </c>
      <c r="F990" t="s">
        <v>1401</v>
      </c>
      <c r="G990">
        <v>1</v>
      </c>
      <c r="H990" s="3">
        <v>5039.37</v>
      </c>
      <c r="I990" t="s">
        <v>20</v>
      </c>
      <c r="J990" t="str">
        <f>INDEX(Product_Table[Product Name],MATCH(Table35[[#This Row],[ProductID]],Product_Table[ProductID],0))</f>
        <v>Maximus UC-50</v>
      </c>
      <c r="K990" t="str">
        <f>INDEX(Product_Table[Category],MATCH(Table35[[#This Row],[ProductID]],Product_Table[ProductID],0))</f>
        <v>Urban</v>
      </c>
      <c r="L990" t="str">
        <f>INDEX(Product_Table[Segment],MATCH(Table35[[#This Row],[ProductID]],Product_Table[ProductID],0))</f>
        <v>Convenience</v>
      </c>
      <c r="M990" s="4">
        <f>INDEX(Product_Table[ManufacturerID],MATCH(Table35[[#This Row],[ProductID]],Product_Table[ProductID],0))</f>
        <v>7</v>
      </c>
      <c r="N990" s="4" t="str">
        <f>INDEX(Manufacturer_Table[Manufacturer Name],MATCH(Table35[[#This Row],[ManufacturerID]],Manufacturer_Table[ManufacturerID],0))</f>
        <v>VanArsdel</v>
      </c>
      <c r="O990" s="4" t="str">
        <f>INDEX(Location_Table[State],MATCH(Table35[[#This Row],[Zip]],Location_Table[Zip],0))</f>
        <v>Alberta</v>
      </c>
    </row>
    <row r="991" spans="1:15" x14ac:dyDescent="0.3">
      <c r="A991">
        <v>927</v>
      </c>
      <c r="B991" s="2">
        <v>42142</v>
      </c>
      <c r="C991" s="2" t="str">
        <f>TEXT(Table35[[#This Row],[Date]],"YYYY")</f>
        <v>2015</v>
      </c>
      <c r="D991" s="2" t="str">
        <f>TEXT(Table35[[#This Row],[Date]],"MMMM")</f>
        <v>May</v>
      </c>
      <c r="E991" s="2" t="str">
        <f>TEXT(Table35[[#This Row],[Date]],"DDDD")</f>
        <v>Monday</v>
      </c>
      <c r="F991" t="s">
        <v>1411</v>
      </c>
      <c r="G991">
        <v>1</v>
      </c>
      <c r="H991" s="3">
        <v>6173.37</v>
      </c>
      <c r="I991" t="s">
        <v>20</v>
      </c>
      <c r="J991" t="str">
        <f>INDEX(Product_Table[Product Name],MATCH(Table35[[#This Row],[ProductID]],Product_Table[ProductID],0))</f>
        <v>Natura UE-36</v>
      </c>
      <c r="K991" t="str">
        <f>INDEX(Product_Table[Category],MATCH(Table35[[#This Row],[ProductID]],Product_Table[ProductID],0))</f>
        <v>Urban</v>
      </c>
      <c r="L991" t="str">
        <f>INDEX(Product_Table[Segment],MATCH(Table35[[#This Row],[ProductID]],Product_Table[ProductID],0))</f>
        <v>Extreme</v>
      </c>
      <c r="M991" s="4">
        <f>INDEX(Product_Table[ManufacturerID],MATCH(Table35[[#This Row],[ProductID]],Product_Table[ProductID],0))</f>
        <v>8</v>
      </c>
      <c r="N991" s="4" t="str">
        <f>INDEX(Manufacturer_Table[Manufacturer Name],MATCH(Table35[[#This Row],[ManufacturerID]],Manufacturer_Table[ManufacturerID],0))</f>
        <v>Natura</v>
      </c>
      <c r="O991" s="4" t="str">
        <f>INDEX(Location_Table[State],MATCH(Table35[[#This Row],[Zip]],Location_Table[Zip],0))</f>
        <v>Alberta</v>
      </c>
    </row>
    <row r="992" spans="1:15" x14ac:dyDescent="0.3">
      <c r="A992">
        <v>585</v>
      </c>
      <c r="B992" s="2">
        <v>42143</v>
      </c>
      <c r="C992" s="2" t="str">
        <f>TEXT(Table35[[#This Row],[Date]],"YYYY")</f>
        <v>2015</v>
      </c>
      <c r="D992" s="2" t="str">
        <f>TEXT(Table35[[#This Row],[Date]],"MMMM")</f>
        <v>May</v>
      </c>
      <c r="E992" s="2" t="str">
        <f>TEXT(Table35[[#This Row],[Date]],"DDDD")</f>
        <v>Tuesday</v>
      </c>
      <c r="F992" t="s">
        <v>1392</v>
      </c>
      <c r="G992">
        <v>1</v>
      </c>
      <c r="H992" s="3">
        <v>5039.37</v>
      </c>
      <c r="I992" t="s">
        <v>20</v>
      </c>
      <c r="J992" t="str">
        <f>INDEX(Product_Table[Product Name],MATCH(Table35[[#This Row],[ProductID]],Product_Table[ProductID],0))</f>
        <v>Maximus UC-50</v>
      </c>
      <c r="K992" t="str">
        <f>INDEX(Product_Table[Category],MATCH(Table35[[#This Row],[ProductID]],Product_Table[ProductID],0))</f>
        <v>Urban</v>
      </c>
      <c r="L992" t="str">
        <f>INDEX(Product_Table[Segment],MATCH(Table35[[#This Row],[ProductID]],Product_Table[ProductID],0))</f>
        <v>Convenience</v>
      </c>
      <c r="M992" s="4">
        <f>INDEX(Product_Table[ManufacturerID],MATCH(Table35[[#This Row],[ProductID]],Product_Table[ProductID],0))</f>
        <v>7</v>
      </c>
      <c r="N992" s="4" t="str">
        <f>INDEX(Manufacturer_Table[Manufacturer Name],MATCH(Table35[[#This Row],[ManufacturerID]],Manufacturer_Table[ManufacturerID],0))</f>
        <v>VanArsdel</v>
      </c>
      <c r="O992" s="4" t="str">
        <f>INDEX(Location_Table[State],MATCH(Table35[[#This Row],[Zip]],Location_Table[Zip],0))</f>
        <v>Alberta</v>
      </c>
    </row>
    <row r="993" spans="1:15" x14ac:dyDescent="0.3">
      <c r="A993">
        <v>2388</v>
      </c>
      <c r="B993" s="2">
        <v>42170</v>
      </c>
      <c r="C993" s="2" t="str">
        <f>TEXT(Table35[[#This Row],[Date]],"YYYY")</f>
        <v>2015</v>
      </c>
      <c r="D993" s="2" t="str">
        <f>TEXT(Table35[[#This Row],[Date]],"MMMM")</f>
        <v>June</v>
      </c>
      <c r="E993" s="2" t="str">
        <f>TEXT(Table35[[#This Row],[Date]],"DDDD")</f>
        <v>Monday</v>
      </c>
      <c r="F993" t="s">
        <v>1568</v>
      </c>
      <c r="G993">
        <v>1</v>
      </c>
      <c r="H993" s="3">
        <v>4031.37</v>
      </c>
      <c r="I993" t="s">
        <v>20</v>
      </c>
      <c r="J993" t="str">
        <f>INDEX(Product_Table[Product Name],MATCH(Table35[[#This Row],[ProductID]],Product_Table[ProductID],0))</f>
        <v>Aliqui UC-36</v>
      </c>
      <c r="K993" t="str">
        <f>INDEX(Product_Table[Category],MATCH(Table35[[#This Row],[ProductID]],Product_Table[ProductID],0))</f>
        <v>Urban</v>
      </c>
      <c r="L993" t="str">
        <f>INDEX(Product_Table[Segment],MATCH(Table35[[#This Row],[ProductID]],Product_Table[ProductID],0))</f>
        <v>Convenience</v>
      </c>
      <c r="M993" s="4">
        <f>INDEX(Product_Table[ManufacturerID],MATCH(Table35[[#This Row],[ProductID]],Product_Table[ProductID],0))</f>
        <v>2</v>
      </c>
      <c r="N993" s="4" t="str">
        <f>INDEX(Manufacturer_Table[Manufacturer Name],MATCH(Table35[[#This Row],[ManufacturerID]],Manufacturer_Table[ManufacturerID],0))</f>
        <v>Aliqui</v>
      </c>
      <c r="O993" s="4" t="str">
        <f>INDEX(Location_Table[State],MATCH(Table35[[#This Row],[Zip]],Location_Table[Zip],0))</f>
        <v>British Columbia</v>
      </c>
    </row>
    <row r="994" spans="1:15" x14ac:dyDescent="0.3">
      <c r="A994">
        <v>496</v>
      </c>
      <c r="B994" s="2">
        <v>42114</v>
      </c>
      <c r="C994" s="2" t="str">
        <f>TEXT(Table35[[#This Row],[Date]],"YYYY")</f>
        <v>2015</v>
      </c>
      <c r="D994" s="2" t="str">
        <f>TEXT(Table35[[#This Row],[Date]],"MMMM")</f>
        <v>April</v>
      </c>
      <c r="E994" s="2" t="str">
        <f>TEXT(Table35[[#This Row],[Date]],"DDDD")</f>
        <v>Monday</v>
      </c>
      <c r="F994" t="s">
        <v>1576</v>
      </c>
      <c r="G994">
        <v>1</v>
      </c>
      <c r="H994" s="3">
        <v>11339.37</v>
      </c>
      <c r="I994" t="s">
        <v>20</v>
      </c>
      <c r="J994" t="str">
        <f>INDEX(Product_Table[Product Name],MATCH(Table35[[#This Row],[ProductID]],Product_Table[ProductID],0))</f>
        <v>Maximus UM-01</v>
      </c>
      <c r="K994" t="str">
        <f>INDEX(Product_Table[Category],MATCH(Table35[[#This Row],[ProductID]],Product_Table[ProductID],0))</f>
        <v>Urban</v>
      </c>
      <c r="L994" t="str">
        <f>INDEX(Product_Table[Segment],MATCH(Table35[[#This Row],[ProductID]],Product_Table[ProductID],0))</f>
        <v>Moderation</v>
      </c>
      <c r="M994" s="4">
        <f>INDEX(Product_Table[ManufacturerID],MATCH(Table35[[#This Row],[ProductID]],Product_Table[ProductID],0))</f>
        <v>7</v>
      </c>
      <c r="N994" s="4" t="str">
        <f>INDEX(Manufacturer_Table[Manufacturer Name],MATCH(Table35[[#This Row],[ManufacturerID]],Manufacturer_Table[ManufacturerID],0))</f>
        <v>VanArsdel</v>
      </c>
      <c r="O994" s="4" t="str">
        <f>INDEX(Location_Table[State],MATCH(Table35[[#This Row],[Zip]],Location_Table[Zip],0))</f>
        <v>British Columbia</v>
      </c>
    </row>
    <row r="995" spans="1:15" x14ac:dyDescent="0.3">
      <c r="A995">
        <v>777</v>
      </c>
      <c r="B995" s="2">
        <v>42114</v>
      </c>
      <c r="C995" s="2" t="str">
        <f>TEXT(Table35[[#This Row],[Date]],"YYYY")</f>
        <v>2015</v>
      </c>
      <c r="D995" s="2" t="str">
        <f>TEXT(Table35[[#This Row],[Date]],"MMMM")</f>
        <v>April</v>
      </c>
      <c r="E995" s="2" t="str">
        <f>TEXT(Table35[[#This Row],[Date]],"DDDD")</f>
        <v>Monday</v>
      </c>
      <c r="F995" t="s">
        <v>1400</v>
      </c>
      <c r="G995">
        <v>1</v>
      </c>
      <c r="H995" s="3">
        <v>1542.87</v>
      </c>
      <c r="I995" t="s">
        <v>20</v>
      </c>
      <c r="J995" t="str">
        <f>INDEX(Product_Table[Product Name],MATCH(Table35[[#This Row],[ProductID]],Product_Table[ProductID],0))</f>
        <v>Natura RP-65</v>
      </c>
      <c r="K995" t="str">
        <f>INDEX(Product_Table[Category],MATCH(Table35[[#This Row],[ProductID]],Product_Table[ProductID],0))</f>
        <v>Rural</v>
      </c>
      <c r="L995" t="str">
        <f>INDEX(Product_Table[Segment],MATCH(Table35[[#This Row],[ProductID]],Product_Table[ProductID],0))</f>
        <v>Productivity</v>
      </c>
      <c r="M995" s="4">
        <f>INDEX(Product_Table[ManufacturerID],MATCH(Table35[[#This Row],[ProductID]],Product_Table[ProductID],0))</f>
        <v>8</v>
      </c>
      <c r="N995" s="4" t="str">
        <f>INDEX(Manufacturer_Table[Manufacturer Name],MATCH(Table35[[#This Row],[ManufacturerID]],Manufacturer_Table[ManufacturerID],0))</f>
        <v>Natura</v>
      </c>
      <c r="O995" s="4" t="str">
        <f>INDEX(Location_Table[State],MATCH(Table35[[#This Row],[Zip]],Location_Table[Zip],0))</f>
        <v>Alberta</v>
      </c>
    </row>
    <row r="996" spans="1:15" x14ac:dyDescent="0.3">
      <c r="A996">
        <v>1495</v>
      </c>
      <c r="B996" s="2">
        <v>42114</v>
      </c>
      <c r="C996" s="2" t="str">
        <f>TEXT(Table35[[#This Row],[Date]],"YYYY")</f>
        <v>2015</v>
      </c>
      <c r="D996" s="2" t="str">
        <f>TEXT(Table35[[#This Row],[Date]],"MMMM")</f>
        <v>April</v>
      </c>
      <c r="E996" s="2" t="str">
        <f>TEXT(Table35[[#This Row],[Date]],"DDDD")</f>
        <v>Monday</v>
      </c>
      <c r="F996" t="s">
        <v>1569</v>
      </c>
      <c r="G996">
        <v>1</v>
      </c>
      <c r="H996" s="3">
        <v>5038.74</v>
      </c>
      <c r="I996" t="s">
        <v>20</v>
      </c>
      <c r="J996" t="str">
        <f>INDEX(Product_Table[Product Name],MATCH(Table35[[#This Row],[ProductID]],Product_Table[ProductID],0))</f>
        <v>Quibus RP-87</v>
      </c>
      <c r="K996" t="str">
        <f>INDEX(Product_Table[Category],MATCH(Table35[[#This Row],[ProductID]],Product_Table[ProductID],0))</f>
        <v>Rural</v>
      </c>
      <c r="L996" t="str">
        <f>INDEX(Product_Table[Segment],MATCH(Table35[[#This Row],[ProductID]],Product_Table[ProductID],0))</f>
        <v>Productivity</v>
      </c>
      <c r="M996" s="4">
        <f>INDEX(Product_Table[ManufacturerID],MATCH(Table35[[#This Row],[ProductID]],Product_Table[ProductID],0))</f>
        <v>12</v>
      </c>
      <c r="N996" s="4" t="str">
        <f>INDEX(Manufacturer_Table[Manufacturer Name],MATCH(Table35[[#This Row],[ManufacturerID]],Manufacturer_Table[ManufacturerID],0))</f>
        <v>Quibus</v>
      </c>
      <c r="O996" s="4" t="str">
        <f>INDEX(Location_Table[State],MATCH(Table35[[#This Row],[Zip]],Location_Table[Zip],0))</f>
        <v>British Columbia</v>
      </c>
    </row>
    <row r="997" spans="1:15" x14ac:dyDescent="0.3">
      <c r="A997">
        <v>650</v>
      </c>
      <c r="B997" s="2">
        <v>42114</v>
      </c>
      <c r="C997" s="2" t="str">
        <f>TEXT(Table35[[#This Row],[Date]],"YYYY")</f>
        <v>2015</v>
      </c>
      <c r="D997" s="2" t="str">
        <f>TEXT(Table35[[#This Row],[Date]],"MMMM")</f>
        <v>April</v>
      </c>
      <c r="E997" s="2" t="str">
        <f>TEXT(Table35[[#This Row],[Date]],"DDDD")</f>
        <v>Monday</v>
      </c>
      <c r="F997" t="s">
        <v>1558</v>
      </c>
      <c r="G997">
        <v>1</v>
      </c>
      <c r="H997" s="3">
        <v>6173.37</v>
      </c>
      <c r="I997" t="s">
        <v>20</v>
      </c>
      <c r="J997" t="str">
        <f>INDEX(Product_Table[Product Name],MATCH(Table35[[#This Row],[ProductID]],Product_Table[ProductID],0))</f>
        <v>Maximus UC-15</v>
      </c>
      <c r="K997" t="str">
        <f>INDEX(Product_Table[Category],MATCH(Table35[[#This Row],[ProductID]],Product_Table[ProductID],0))</f>
        <v>Urban</v>
      </c>
      <c r="L997" t="str">
        <f>INDEX(Product_Table[Segment],MATCH(Table35[[#This Row],[ProductID]],Product_Table[ProductID],0))</f>
        <v>Convenience</v>
      </c>
      <c r="M997" s="4">
        <f>INDEX(Product_Table[ManufacturerID],MATCH(Table35[[#This Row],[ProductID]],Product_Table[ProductID],0))</f>
        <v>7</v>
      </c>
      <c r="N997" s="4" t="str">
        <f>INDEX(Manufacturer_Table[Manufacturer Name],MATCH(Table35[[#This Row],[ManufacturerID]],Manufacturer_Table[ManufacturerID],0))</f>
        <v>VanArsdel</v>
      </c>
      <c r="O997" s="4" t="str">
        <f>INDEX(Location_Table[State],MATCH(Table35[[#This Row],[Zip]],Location_Table[Zip],0))</f>
        <v>British Columbia</v>
      </c>
    </row>
    <row r="998" spans="1:15" x14ac:dyDescent="0.3">
      <c r="A998">
        <v>2367</v>
      </c>
      <c r="B998" s="2">
        <v>42114</v>
      </c>
      <c r="C998" s="2" t="str">
        <f>TEXT(Table35[[#This Row],[Date]],"YYYY")</f>
        <v>2015</v>
      </c>
      <c r="D998" s="2" t="str">
        <f>TEXT(Table35[[#This Row],[Date]],"MMMM")</f>
        <v>April</v>
      </c>
      <c r="E998" s="2" t="str">
        <f>TEXT(Table35[[#This Row],[Date]],"DDDD")</f>
        <v>Monday</v>
      </c>
      <c r="F998" t="s">
        <v>1554</v>
      </c>
      <c r="G998">
        <v>1</v>
      </c>
      <c r="H998" s="3">
        <v>5915.7</v>
      </c>
      <c r="I998" t="s">
        <v>20</v>
      </c>
      <c r="J998" t="str">
        <f>INDEX(Product_Table[Product Name],MATCH(Table35[[#This Row],[ProductID]],Product_Table[ProductID],0))</f>
        <v>Aliqui UC-15</v>
      </c>
      <c r="K998" t="str">
        <f>INDEX(Product_Table[Category],MATCH(Table35[[#This Row],[ProductID]],Product_Table[ProductID],0))</f>
        <v>Urban</v>
      </c>
      <c r="L998" t="str">
        <f>INDEX(Product_Table[Segment],MATCH(Table35[[#This Row],[ProductID]],Product_Table[ProductID],0))</f>
        <v>Convenience</v>
      </c>
      <c r="M998" s="4">
        <f>INDEX(Product_Table[ManufacturerID],MATCH(Table35[[#This Row],[ProductID]],Product_Table[ProductID],0))</f>
        <v>2</v>
      </c>
      <c r="N998" s="4" t="str">
        <f>INDEX(Manufacturer_Table[Manufacturer Name],MATCH(Table35[[#This Row],[ManufacturerID]],Manufacturer_Table[ManufacturerID],0))</f>
        <v>Aliqui</v>
      </c>
      <c r="O998" s="4" t="str">
        <f>INDEX(Location_Table[State],MATCH(Table35[[#This Row],[Zip]],Location_Table[Zip],0))</f>
        <v>British Columbia</v>
      </c>
    </row>
    <row r="999" spans="1:15" x14ac:dyDescent="0.3">
      <c r="A999">
        <v>1000</v>
      </c>
      <c r="B999" s="2">
        <v>42114</v>
      </c>
      <c r="C999" s="2" t="str">
        <f>TEXT(Table35[[#This Row],[Date]],"YYYY")</f>
        <v>2015</v>
      </c>
      <c r="D999" s="2" t="str">
        <f>TEXT(Table35[[#This Row],[Date]],"MMMM")</f>
        <v>April</v>
      </c>
      <c r="E999" s="2" t="str">
        <f>TEXT(Table35[[#This Row],[Date]],"DDDD")</f>
        <v>Monday</v>
      </c>
      <c r="F999" t="s">
        <v>1400</v>
      </c>
      <c r="G999">
        <v>1</v>
      </c>
      <c r="H999" s="3">
        <v>1290.8699999999999</v>
      </c>
      <c r="I999" t="s">
        <v>20</v>
      </c>
      <c r="J999" t="str">
        <f>INDEX(Product_Table[Product Name],MATCH(Table35[[#This Row],[ProductID]],Product_Table[ProductID],0))</f>
        <v>Natura YY-01</v>
      </c>
      <c r="K999" t="str">
        <f>INDEX(Product_Table[Category],MATCH(Table35[[#This Row],[ProductID]],Product_Table[ProductID],0))</f>
        <v>Youth</v>
      </c>
      <c r="L999" t="str">
        <f>INDEX(Product_Table[Segment],MATCH(Table35[[#This Row],[ProductID]],Product_Table[ProductID],0))</f>
        <v>Youth</v>
      </c>
      <c r="M999" s="4">
        <f>INDEX(Product_Table[ManufacturerID],MATCH(Table35[[#This Row],[ProductID]],Product_Table[ProductID],0))</f>
        <v>8</v>
      </c>
      <c r="N999" s="4" t="str">
        <f>INDEX(Manufacturer_Table[Manufacturer Name],MATCH(Table35[[#This Row],[ManufacturerID]],Manufacturer_Table[ManufacturerID],0))</f>
        <v>Natura</v>
      </c>
      <c r="O999" s="4" t="str">
        <f>INDEX(Location_Table[State],MATCH(Table35[[#This Row],[Zip]],Location_Table[Zip],0))</f>
        <v>Alberta</v>
      </c>
    </row>
    <row r="1000" spans="1:15" x14ac:dyDescent="0.3">
      <c r="A1000">
        <v>1085</v>
      </c>
      <c r="B1000" s="2">
        <v>42114</v>
      </c>
      <c r="C1000" s="2" t="str">
        <f>TEXT(Table35[[#This Row],[Date]],"YYYY")</f>
        <v>2015</v>
      </c>
      <c r="D1000" s="2" t="str">
        <f>TEXT(Table35[[#This Row],[Date]],"MMMM")</f>
        <v>April</v>
      </c>
      <c r="E1000" s="2" t="str">
        <f>TEXT(Table35[[#This Row],[Date]],"DDDD")</f>
        <v>Monday</v>
      </c>
      <c r="F1000" t="s">
        <v>1401</v>
      </c>
      <c r="G1000">
        <v>1</v>
      </c>
      <c r="H1000" s="3">
        <v>1322.37</v>
      </c>
      <c r="I1000" t="s">
        <v>20</v>
      </c>
      <c r="J1000" t="str">
        <f>INDEX(Product_Table[Product Name],MATCH(Table35[[#This Row],[ProductID]],Product_Table[ProductID],0))</f>
        <v>Pirum RP-31</v>
      </c>
      <c r="K1000" t="str">
        <f>INDEX(Product_Table[Category],MATCH(Table35[[#This Row],[ProductID]],Product_Table[ProductID],0))</f>
        <v>Rural</v>
      </c>
      <c r="L1000" t="str">
        <f>INDEX(Product_Table[Segment],MATCH(Table35[[#This Row],[ProductID]],Product_Table[ProductID],0))</f>
        <v>Productivity</v>
      </c>
      <c r="M1000" s="4">
        <f>INDEX(Product_Table[ManufacturerID],MATCH(Table35[[#This Row],[ProductID]],Product_Table[ProductID],0))</f>
        <v>10</v>
      </c>
      <c r="N1000" s="4" t="str">
        <f>INDEX(Manufacturer_Table[Manufacturer Name],MATCH(Table35[[#This Row],[ManufacturerID]],Manufacturer_Table[ManufacturerID],0))</f>
        <v>Pirum</v>
      </c>
      <c r="O1000" s="4" t="str">
        <f>INDEX(Location_Table[State],MATCH(Table35[[#This Row],[Zip]],Location_Table[Zip],0))</f>
        <v>Alberta</v>
      </c>
    </row>
    <row r="1001" spans="1:15" x14ac:dyDescent="0.3">
      <c r="A1001">
        <v>478</v>
      </c>
      <c r="B1001" s="2">
        <v>42115</v>
      </c>
      <c r="C1001" s="2" t="str">
        <f>TEXT(Table35[[#This Row],[Date]],"YYYY")</f>
        <v>2015</v>
      </c>
      <c r="D1001" s="2" t="str">
        <f>TEXT(Table35[[#This Row],[Date]],"MMMM")</f>
        <v>April</v>
      </c>
      <c r="E1001" s="2" t="str">
        <f>TEXT(Table35[[#This Row],[Date]],"DDDD")</f>
        <v>Tuesday</v>
      </c>
      <c r="F1001" t="s">
        <v>1593</v>
      </c>
      <c r="G1001">
        <v>1</v>
      </c>
      <c r="H1001" s="3">
        <v>17009.37</v>
      </c>
      <c r="I1001" t="s">
        <v>20</v>
      </c>
      <c r="J1001" t="str">
        <f>INDEX(Product_Table[Product Name],MATCH(Table35[[#This Row],[ProductID]],Product_Table[ProductID],0))</f>
        <v>Maximus UM-83</v>
      </c>
      <c r="K1001" t="str">
        <f>INDEX(Product_Table[Category],MATCH(Table35[[#This Row],[ProductID]],Product_Table[ProductID],0))</f>
        <v>Urban</v>
      </c>
      <c r="L1001" t="str">
        <f>INDEX(Product_Table[Segment],MATCH(Table35[[#This Row],[ProductID]],Product_Table[ProductID],0))</f>
        <v>Moderation</v>
      </c>
      <c r="M1001" s="4">
        <f>INDEX(Product_Table[ManufacturerID],MATCH(Table35[[#This Row],[ProductID]],Product_Table[ProductID],0))</f>
        <v>7</v>
      </c>
      <c r="N1001" s="4" t="str">
        <f>INDEX(Manufacturer_Table[Manufacturer Name],MATCH(Table35[[#This Row],[ManufacturerID]],Manufacturer_Table[ManufacturerID],0))</f>
        <v>VanArsdel</v>
      </c>
      <c r="O1001" s="4" t="str">
        <f>INDEX(Location_Table[State],MATCH(Table35[[#This Row],[Zip]],Location_Table[Zip],0))</f>
        <v>British Columbia</v>
      </c>
    </row>
    <row r="1002" spans="1:15" x14ac:dyDescent="0.3">
      <c r="A1002">
        <v>1182</v>
      </c>
      <c r="B1002" s="2">
        <v>42117</v>
      </c>
      <c r="C1002" s="2" t="str">
        <f>TEXT(Table35[[#This Row],[Date]],"YYYY")</f>
        <v>2015</v>
      </c>
      <c r="D1002" s="2" t="str">
        <f>TEXT(Table35[[#This Row],[Date]],"MMMM")</f>
        <v>April</v>
      </c>
      <c r="E1002" s="2" t="str">
        <f>TEXT(Table35[[#This Row],[Date]],"DDDD")</f>
        <v>Thursday</v>
      </c>
      <c r="F1002" t="s">
        <v>1401</v>
      </c>
      <c r="G1002">
        <v>1</v>
      </c>
      <c r="H1002" s="3">
        <v>2708.37</v>
      </c>
      <c r="I1002" t="s">
        <v>20</v>
      </c>
      <c r="J1002" t="str">
        <f>INDEX(Product_Table[Product Name],MATCH(Table35[[#This Row],[ProductID]],Product_Table[ProductID],0))</f>
        <v>Pirum UE-18</v>
      </c>
      <c r="K1002" t="str">
        <f>INDEX(Product_Table[Category],MATCH(Table35[[#This Row],[ProductID]],Product_Table[ProductID],0))</f>
        <v>Urban</v>
      </c>
      <c r="L1002" t="str">
        <f>INDEX(Product_Table[Segment],MATCH(Table35[[#This Row],[ProductID]],Product_Table[ProductID],0))</f>
        <v>Extreme</v>
      </c>
      <c r="M1002" s="4">
        <f>INDEX(Product_Table[ManufacturerID],MATCH(Table35[[#This Row],[ProductID]],Product_Table[ProductID],0))</f>
        <v>10</v>
      </c>
      <c r="N1002" s="4" t="str">
        <f>INDEX(Manufacturer_Table[Manufacturer Name],MATCH(Table35[[#This Row],[ManufacturerID]],Manufacturer_Table[ManufacturerID],0))</f>
        <v>Pirum</v>
      </c>
      <c r="O1002" s="4" t="str">
        <f>INDEX(Location_Table[State],MATCH(Table35[[#This Row],[Zip]],Location_Table[Zip],0))</f>
        <v>Alberta</v>
      </c>
    </row>
    <row r="1003" spans="1:15" x14ac:dyDescent="0.3">
      <c r="A1003">
        <v>1223</v>
      </c>
      <c r="B1003" s="2">
        <v>42117</v>
      </c>
      <c r="C1003" s="2" t="str">
        <f>TEXT(Table35[[#This Row],[Date]],"YYYY")</f>
        <v>2015</v>
      </c>
      <c r="D1003" s="2" t="str">
        <f>TEXT(Table35[[#This Row],[Date]],"MMMM")</f>
        <v>April</v>
      </c>
      <c r="E1003" s="2" t="str">
        <f>TEXT(Table35[[#This Row],[Date]],"DDDD")</f>
        <v>Thursday</v>
      </c>
      <c r="F1003" t="s">
        <v>1403</v>
      </c>
      <c r="G1003">
        <v>1</v>
      </c>
      <c r="H1003" s="3">
        <v>4787.37</v>
      </c>
      <c r="I1003" t="s">
        <v>20</v>
      </c>
      <c r="J1003" t="str">
        <f>INDEX(Product_Table[Product Name],MATCH(Table35[[#This Row],[ProductID]],Product_Table[ProductID],0))</f>
        <v>Pirum UC-25</v>
      </c>
      <c r="K1003" t="str">
        <f>INDEX(Product_Table[Category],MATCH(Table35[[#This Row],[ProductID]],Product_Table[ProductID],0))</f>
        <v>Urban</v>
      </c>
      <c r="L1003" t="str">
        <f>INDEX(Product_Table[Segment],MATCH(Table35[[#This Row],[ProductID]],Product_Table[ProductID],0))</f>
        <v>Convenience</v>
      </c>
      <c r="M1003" s="4">
        <f>INDEX(Product_Table[ManufacturerID],MATCH(Table35[[#This Row],[ProductID]],Product_Table[ProductID],0))</f>
        <v>10</v>
      </c>
      <c r="N1003" s="4" t="str">
        <f>INDEX(Manufacturer_Table[Manufacturer Name],MATCH(Table35[[#This Row],[ManufacturerID]],Manufacturer_Table[ManufacturerID],0))</f>
        <v>Pirum</v>
      </c>
      <c r="O1003" s="4" t="str">
        <f>INDEX(Location_Table[State],MATCH(Table35[[#This Row],[Zip]],Location_Table[Zip],0))</f>
        <v>Alberta</v>
      </c>
    </row>
    <row r="1004" spans="1:15" x14ac:dyDescent="0.3">
      <c r="A1004">
        <v>999</v>
      </c>
      <c r="B1004" s="2">
        <v>42123</v>
      </c>
      <c r="C1004" s="2" t="str">
        <f>TEXT(Table35[[#This Row],[Date]],"YYYY")</f>
        <v>2015</v>
      </c>
      <c r="D1004" s="2" t="str">
        <f>TEXT(Table35[[#This Row],[Date]],"MMMM")</f>
        <v>April</v>
      </c>
      <c r="E1004" s="2" t="str">
        <f>TEXT(Table35[[#This Row],[Date]],"DDDD")</f>
        <v>Wednesday</v>
      </c>
      <c r="F1004" t="s">
        <v>1577</v>
      </c>
      <c r="G1004">
        <v>1</v>
      </c>
      <c r="H1004" s="3">
        <v>9386.3700000000008</v>
      </c>
      <c r="I1004" t="s">
        <v>20</v>
      </c>
      <c r="J1004" t="str">
        <f>INDEX(Product_Table[Product Name],MATCH(Table35[[#This Row],[ProductID]],Product_Table[ProductID],0))</f>
        <v>Natura UC-62</v>
      </c>
      <c r="K1004" t="str">
        <f>INDEX(Product_Table[Category],MATCH(Table35[[#This Row],[ProductID]],Product_Table[ProductID],0))</f>
        <v>Urban</v>
      </c>
      <c r="L1004" t="str">
        <f>INDEX(Product_Table[Segment],MATCH(Table35[[#This Row],[ProductID]],Product_Table[ProductID],0))</f>
        <v>Convenience</v>
      </c>
      <c r="M1004" s="4">
        <f>INDEX(Product_Table[ManufacturerID],MATCH(Table35[[#This Row],[ProductID]],Product_Table[ProductID],0))</f>
        <v>8</v>
      </c>
      <c r="N1004" s="4" t="str">
        <f>INDEX(Manufacturer_Table[Manufacturer Name],MATCH(Table35[[#This Row],[ManufacturerID]],Manufacturer_Table[ManufacturerID],0))</f>
        <v>Natura</v>
      </c>
      <c r="O1004" s="4" t="str">
        <f>INDEX(Location_Table[State],MATCH(Table35[[#This Row],[Zip]],Location_Table[Zip],0))</f>
        <v>British Columbia</v>
      </c>
    </row>
    <row r="1005" spans="1:15" x14ac:dyDescent="0.3">
      <c r="A1005">
        <v>927</v>
      </c>
      <c r="B1005" s="2">
        <v>42124</v>
      </c>
      <c r="C1005" s="2" t="str">
        <f>TEXT(Table35[[#This Row],[Date]],"YYYY")</f>
        <v>2015</v>
      </c>
      <c r="D1005" s="2" t="str">
        <f>TEXT(Table35[[#This Row],[Date]],"MMMM")</f>
        <v>April</v>
      </c>
      <c r="E1005" s="2" t="str">
        <f>TEXT(Table35[[#This Row],[Date]],"DDDD")</f>
        <v>Thursday</v>
      </c>
      <c r="F1005" t="s">
        <v>1382</v>
      </c>
      <c r="G1005">
        <v>1</v>
      </c>
      <c r="H1005" s="3">
        <v>6173.37</v>
      </c>
      <c r="I1005" t="s">
        <v>20</v>
      </c>
      <c r="J1005" t="str">
        <f>INDEX(Product_Table[Product Name],MATCH(Table35[[#This Row],[ProductID]],Product_Table[ProductID],0))</f>
        <v>Natura UE-36</v>
      </c>
      <c r="K1005" t="str">
        <f>INDEX(Product_Table[Category],MATCH(Table35[[#This Row],[ProductID]],Product_Table[ProductID],0))</f>
        <v>Urban</v>
      </c>
      <c r="L1005" t="str">
        <f>INDEX(Product_Table[Segment],MATCH(Table35[[#This Row],[ProductID]],Product_Table[ProductID],0))</f>
        <v>Extreme</v>
      </c>
      <c r="M1005" s="4">
        <f>INDEX(Product_Table[ManufacturerID],MATCH(Table35[[#This Row],[ProductID]],Product_Table[ProductID],0))</f>
        <v>8</v>
      </c>
      <c r="N1005" s="4" t="str">
        <f>INDEX(Manufacturer_Table[Manufacturer Name],MATCH(Table35[[#This Row],[ManufacturerID]],Manufacturer_Table[ManufacturerID],0))</f>
        <v>Natura</v>
      </c>
      <c r="O1005" s="4" t="str">
        <f>INDEX(Location_Table[State],MATCH(Table35[[#This Row],[Zip]],Location_Table[Zip],0))</f>
        <v>Alberta</v>
      </c>
    </row>
    <row r="1006" spans="1:15" x14ac:dyDescent="0.3">
      <c r="A1006">
        <v>1049</v>
      </c>
      <c r="B1006" s="2">
        <v>42124</v>
      </c>
      <c r="C1006" s="2" t="str">
        <f>TEXT(Table35[[#This Row],[Date]],"YYYY")</f>
        <v>2015</v>
      </c>
      <c r="D1006" s="2" t="str">
        <f>TEXT(Table35[[#This Row],[Date]],"MMMM")</f>
        <v>April</v>
      </c>
      <c r="E1006" s="2" t="str">
        <f>TEXT(Table35[[#This Row],[Date]],"DDDD")</f>
        <v>Thursday</v>
      </c>
      <c r="F1006" t="s">
        <v>1327</v>
      </c>
      <c r="G1006">
        <v>1</v>
      </c>
      <c r="H1006" s="3">
        <v>3086.37</v>
      </c>
      <c r="I1006" t="s">
        <v>20</v>
      </c>
      <c r="J1006" t="str">
        <f>INDEX(Product_Table[Product Name],MATCH(Table35[[#This Row],[ProductID]],Product_Table[ProductID],0))</f>
        <v>Pirum MA-07</v>
      </c>
      <c r="K1006" t="str">
        <f>INDEX(Product_Table[Category],MATCH(Table35[[#This Row],[ProductID]],Product_Table[ProductID],0))</f>
        <v>Mix</v>
      </c>
      <c r="L1006" t="str">
        <f>INDEX(Product_Table[Segment],MATCH(Table35[[#This Row],[ProductID]],Product_Table[ProductID],0))</f>
        <v>All Season</v>
      </c>
      <c r="M1006" s="4">
        <f>INDEX(Product_Table[ManufacturerID],MATCH(Table35[[#This Row],[ProductID]],Product_Table[ProductID],0))</f>
        <v>10</v>
      </c>
      <c r="N1006" s="4" t="str">
        <f>INDEX(Manufacturer_Table[Manufacturer Name],MATCH(Table35[[#This Row],[ManufacturerID]],Manufacturer_Table[ManufacturerID],0))</f>
        <v>Pirum</v>
      </c>
      <c r="O1006" s="4" t="str">
        <f>INDEX(Location_Table[State],MATCH(Table35[[#This Row],[Zip]],Location_Table[Zip],0))</f>
        <v>Alberta</v>
      </c>
    </row>
    <row r="1007" spans="1:15" x14ac:dyDescent="0.3">
      <c r="A1007">
        <v>1995</v>
      </c>
      <c r="B1007" s="2">
        <v>42124</v>
      </c>
      <c r="C1007" s="2" t="str">
        <f>TEXT(Table35[[#This Row],[Date]],"YYYY")</f>
        <v>2015</v>
      </c>
      <c r="D1007" s="2" t="str">
        <f>TEXT(Table35[[#This Row],[Date]],"MMMM")</f>
        <v>April</v>
      </c>
      <c r="E1007" s="2" t="str">
        <f>TEXT(Table35[[#This Row],[Date]],"DDDD")</f>
        <v>Thursday</v>
      </c>
      <c r="F1007" t="s">
        <v>1401</v>
      </c>
      <c r="G1007">
        <v>1</v>
      </c>
      <c r="H1007" s="3">
        <v>5354.37</v>
      </c>
      <c r="I1007" t="s">
        <v>20</v>
      </c>
      <c r="J1007" t="str">
        <f>INDEX(Product_Table[Product Name],MATCH(Table35[[#This Row],[ProductID]],Product_Table[ProductID],0))</f>
        <v>Currus UM-02</v>
      </c>
      <c r="K1007" t="str">
        <f>INDEX(Product_Table[Category],MATCH(Table35[[#This Row],[ProductID]],Product_Table[ProductID],0))</f>
        <v>Urban</v>
      </c>
      <c r="L1007" t="str">
        <f>INDEX(Product_Table[Segment],MATCH(Table35[[#This Row],[ProductID]],Product_Table[ProductID],0))</f>
        <v>Moderation</v>
      </c>
      <c r="M1007" s="4">
        <f>INDEX(Product_Table[ManufacturerID],MATCH(Table35[[#This Row],[ProductID]],Product_Table[ProductID],0))</f>
        <v>4</v>
      </c>
      <c r="N1007" s="4" t="str">
        <f>INDEX(Manufacturer_Table[Manufacturer Name],MATCH(Table35[[#This Row],[ManufacturerID]],Manufacturer_Table[ManufacturerID],0))</f>
        <v>Currus</v>
      </c>
      <c r="O1007" s="4" t="str">
        <f>INDEX(Location_Table[State],MATCH(Table35[[#This Row],[Zip]],Location_Table[Zip],0))</f>
        <v>Alberta</v>
      </c>
    </row>
    <row r="1008" spans="1:15" x14ac:dyDescent="0.3">
      <c r="A1008">
        <v>2395</v>
      </c>
      <c r="B1008" s="2">
        <v>42124</v>
      </c>
      <c r="C1008" s="2" t="str">
        <f>TEXT(Table35[[#This Row],[Date]],"YYYY")</f>
        <v>2015</v>
      </c>
      <c r="D1008" s="2" t="str">
        <f>TEXT(Table35[[#This Row],[Date]],"MMMM")</f>
        <v>April</v>
      </c>
      <c r="E1008" s="2" t="str">
        <f>TEXT(Table35[[#This Row],[Date]],"DDDD")</f>
        <v>Thursday</v>
      </c>
      <c r="F1008" t="s">
        <v>1384</v>
      </c>
      <c r="G1008">
        <v>1</v>
      </c>
      <c r="H1008" s="3">
        <v>2009.7</v>
      </c>
      <c r="I1008" t="s">
        <v>20</v>
      </c>
      <c r="J1008" t="str">
        <f>INDEX(Product_Table[Product Name],MATCH(Table35[[#This Row],[ProductID]],Product_Table[ProductID],0))</f>
        <v>Aliqui YY-04</v>
      </c>
      <c r="K1008" t="str">
        <f>INDEX(Product_Table[Category],MATCH(Table35[[#This Row],[ProductID]],Product_Table[ProductID],0))</f>
        <v>Youth</v>
      </c>
      <c r="L1008" t="str">
        <f>INDEX(Product_Table[Segment],MATCH(Table35[[#This Row],[ProductID]],Product_Table[ProductID],0))</f>
        <v>Youth</v>
      </c>
      <c r="M1008" s="4">
        <f>INDEX(Product_Table[ManufacturerID],MATCH(Table35[[#This Row],[ProductID]],Product_Table[ProductID],0))</f>
        <v>2</v>
      </c>
      <c r="N1008" s="4" t="str">
        <f>INDEX(Manufacturer_Table[Manufacturer Name],MATCH(Table35[[#This Row],[ManufacturerID]],Manufacturer_Table[ManufacturerID],0))</f>
        <v>Aliqui</v>
      </c>
      <c r="O1008" s="4" t="str">
        <f>INDEX(Location_Table[State],MATCH(Table35[[#This Row],[Zip]],Location_Table[Zip],0))</f>
        <v>Alberta</v>
      </c>
    </row>
    <row r="1009" spans="1:15" x14ac:dyDescent="0.3">
      <c r="A1009">
        <v>1229</v>
      </c>
      <c r="B1009" s="2">
        <v>42152</v>
      </c>
      <c r="C1009" s="2" t="str">
        <f>TEXT(Table35[[#This Row],[Date]],"YYYY")</f>
        <v>2015</v>
      </c>
      <c r="D1009" s="2" t="str">
        <f>TEXT(Table35[[#This Row],[Date]],"MMMM")</f>
        <v>May</v>
      </c>
      <c r="E1009" s="2" t="str">
        <f>TEXT(Table35[[#This Row],[Date]],"DDDD")</f>
        <v>Thursday</v>
      </c>
      <c r="F1009" t="s">
        <v>1561</v>
      </c>
      <c r="G1009">
        <v>1</v>
      </c>
      <c r="H1009" s="3">
        <v>3464.37</v>
      </c>
      <c r="I1009" t="s">
        <v>20</v>
      </c>
      <c r="J1009" t="str">
        <f>INDEX(Product_Table[Product Name],MATCH(Table35[[#This Row],[ProductID]],Product_Table[ProductID],0))</f>
        <v>Pirum UC-31</v>
      </c>
      <c r="K1009" t="str">
        <f>INDEX(Product_Table[Category],MATCH(Table35[[#This Row],[ProductID]],Product_Table[ProductID],0))</f>
        <v>Urban</v>
      </c>
      <c r="L1009" t="str">
        <f>INDEX(Product_Table[Segment],MATCH(Table35[[#This Row],[ProductID]],Product_Table[ProductID],0))</f>
        <v>Convenience</v>
      </c>
      <c r="M1009" s="4">
        <f>INDEX(Product_Table[ManufacturerID],MATCH(Table35[[#This Row],[ProductID]],Product_Table[ProductID],0))</f>
        <v>10</v>
      </c>
      <c r="N1009" s="4" t="str">
        <f>INDEX(Manufacturer_Table[Manufacturer Name],MATCH(Table35[[#This Row],[ManufacturerID]],Manufacturer_Table[ManufacturerID],0))</f>
        <v>Pirum</v>
      </c>
      <c r="O1009" s="4" t="str">
        <f>INDEX(Location_Table[State],MATCH(Table35[[#This Row],[Zip]],Location_Table[Zip],0))</f>
        <v>British Columbia</v>
      </c>
    </row>
    <row r="1010" spans="1:15" x14ac:dyDescent="0.3">
      <c r="A1010">
        <v>2015</v>
      </c>
      <c r="B1010" s="2">
        <v>42152</v>
      </c>
      <c r="C1010" s="2" t="str">
        <f>TEXT(Table35[[#This Row],[Date]],"YYYY")</f>
        <v>2015</v>
      </c>
      <c r="D1010" s="2" t="str">
        <f>TEXT(Table35[[#This Row],[Date]],"MMMM")</f>
        <v>May</v>
      </c>
      <c r="E1010" s="2" t="str">
        <f>TEXT(Table35[[#This Row],[Date]],"DDDD")</f>
        <v>Thursday</v>
      </c>
      <c r="F1010" t="s">
        <v>1398</v>
      </c>
      <c r="G1010">
        <v>1</v>
      </c>
      <c r="H1010" s="3">
        <v>4094.37</v>
      </c>
      <c r="I1010" t="s">
        <v>20</v>
      </c>
      <c r="J1010" t="str">
        <f>INDEX(Product_Table[Product Name],MATCH(Table35[[#This Row],[ProductID]],Product_Table[ProductID],0))</f>
        <v>Currus UR-18</v>
      </c>
      <c r="K1010" t="str">
        <f>INDEX(Product_Table[Category],MATCH(Table35[[#This Row],[ProductID]],Product_Table[ProductID],0))</f>
        <v>Urban</v>
      </c>
      <c r="L1010" t="str">
        <f>INDEX(Product_Table[Segment],MATCH(Table35[[#This Row],[ProductID]],Product_Table[ProductID],0))</f>
        <v>Regular</v>
      </c>
      <c r="M1010" s="4">
        <f>INDEX(Product_Table[ManufacturerID],MATCH(Table35[[#This Row],[ProductID]],Product_Table[ProductID],0))</f>
        <v>4</v>
      </c>
      <c r="N1010" s="4" t="str">
        <f>INDEX(Manufacturer_Table[Manufacturer Name],MATCH(Table35[[#This Row],[ManufacturerID]],Manufacturer_Table[ManufacturerID],0))</f>
        <v>Currus</v>
      </c>
      <c r="O1010" s="4" t="str">
        <f>INDEX(Location_Table[State],MATCH(Table35[[#This Row],[Zip]],Location_Table[Zip],0))</f>
        <v>Alberta</v>
      </c>
    </row>
    <row r="1011" spans="1:15" x14ac:dyDescent="0.3">
      <c r="A1011">
        <v>2400</v>
      </c>
      <c r="B1011" s="2">
        <v>42152</v>
      </c>
      <c r="C1011" s="2" t="str">
        <f>TEXT(Table35[[#This Row],[Date]],"YYYY")</f>
        <v>2015</v>
      </c>
      <c r="D1011" s="2" t="str">
        <f>TEXT(Table35[[#This Row],[Date]],"MMMM")</f>
        <v>May</v>
      </c>
      <c r="E1011" s="2" t="str">
        <f>TEXT(Table35[[#This Row],[Date]],"DDDD")</f>
        <v>Thursday</v>
      </c>
      <c r="F1011" t="s">
        <v>1404</v>
      </c>
      <c r="G1011">
        <v>1</v>
      </c>
      <c r="H1011" s="3">
        <v>1070.3699999999999</v>
      </c>
      <c r="I1011" t="s">
        <v>20</v>
      </c>
      <c r="J1011" t="str">
        <f>INDEX(Product_Table[Product Name],MATCH(Table35[[#This Row],[ProductID]],Product_Table[ProductID],0))</f>
        <v>Aliqui YY-09</v>
      </c>
      <c r="K1011" t="str">
        <f>INDEX(Product_Table[Category],MATCH(Table35[[#This Row],[ProductID]],Product_Table[ProductID],0))</f>
        <v>Youth</v>
      </c>
      <c r="L1011" t="str">
        <f>INDEX(Product_Table[Segment],MATCH(Table35[[#This Row],[ProductID]],Product_Table[ProductID],0))</f>
        <v>Youth</v>
      </c>
      <c r="M1011" s="4">
        <f>INDEX(Product_Table[ManufacturerID],MATCH(Table35[[#This Row],[ProductID]],Product_Table[ProductID],0))</f>
        <v>2</v>
      </c>
      <c r="N1011" s="4" t="str">
        <f>INDEX(Manufacturer_Table[Manufacturer Name],MATCH(Table35[[#This Row],[ManufacturerID]],Manufacturer_Table[ManufacturerID],0))</f>
        <v>Aliqui</v>
      </c>
      <c r="O1011" s="4" t="str">
        <f>INDEX(Location_Table[State],MATCH(Table35[[#This Row],[Zip]],Location_Table[Zip],0))</f>
        <v>Alberta</v>
      </c>
    </row>
    <row r="1012" spans="1:15" x14ac:dyDescent="0.3">
      <c r="A1012">
        <v>487</v>
      </c>
      <c r="B1012" s="2">
        <v>42152</v>
      </c>
      <c r="C1012" s="2" t="str">
        <f>TEXT(Table35[[#This Row],[Date]],"YYYY")</f>
        <v>2015</v>
      </c>
      <c r="D1012" s="2" t="str">
        <f>TEXT(Table35[[#This Row],[Date]],"MMMM")</f>
        <v>May</v>
      </c>
      <c r="E1012" s="2" t="str">
        <f>TEXT(Table35[[#This Row],[Date]],"DDDD")</f>
        <v>Thursday</v>
      </c>
      <c r="F1012" t="s">
        <v>1573</v>
      </c>
      <c r="G1012">
        <v>1</v>
      </c>
      <c r="H1012" s="3">
        <v>13229.37</v>
      </c>
      <c r="I1012" t="s">
        <v>20</v>
      </c>
      <c r="J1012" t="str">
        <f>INDEX(Product_Table[Product Name],MATCH(Table35[[#This Row],[ProductID]],Product_Table[ProductID],0))</f>
        <v>Maximus UM-92</v>
      </c>
      <c r="K1012" t="str">
        <f>INDEX(Product_Table[Category],MATCH(Table35[[#This Row],[ProductID]],Product_Table[ProductID],0))</f>
        <v>Urban</v>
      </c>
      <c r="L1012" t="str">
        <f>INDEX(Product_Table[Segment],MATCH(Table35[[#This Row],[ProductID]],Product_Table[ProductID],0))</f>
        <v>Moderation</v>
      </c>
      <c r="M1012" s="4">
        <f>INDEX(Product_Table[ManufacturerID],MATCH(Table35[[#This Row],[ProductID]],Product_Table[ProductID],0))</f>
        <v>7</v>
      </c>
      <c r="N1012" s="4" t="str">
        <f>INDEX(Manufacturer_Table[Manufacturer Name],MATCH(Table35[[#This Row],[ManufacturerID]],Manufacturer_Table[ManufacturerID],0))</f>
        <v>VanArsdel</v>
      </c>
      <c r="O1012" s="4" t="str">
        <f>INDEX(Location_Table[State],MATCH(Table35[[#This Row],[Zip]],Location_Table[Zip],0))</f>
        <v>British Columbia</v>
      </c>
    </row>
    <row r="1013" spans="1:15" x14ac:dyDescent="0.3">
      <c r="A1013">
        <v>491</v>
      </c>
      <c r="B1013" s="2">
        <v>42152</v>
      </c>
      <c r="C1013" s="2" t="str">
        <f>TEXT(Table35[[#This Row],[Date]],"YYYY")</f>
        <v>2015</v>
      </c>
      <c r="D1013" s="2" t="str">
        <f>TEXT(Table35[[#This Row],[Date]],"MMMM")</f>
        <v>May</v>
      </c>
      <c r="E1013" s="2" t="str">
        <f>TEXT(Table35[[#This Row],[Date]],"DDDD")</f>
        <v>Thursday</v>
      </c>
      <c r="F1013" t="s">
        <v>1577</v>
      </c>
      <c r="G1013">
        <v>1</v>
      </c>
      <c r="H1013" s="3">
        <v>10709.37</v>
      </c>
      <c r="I1013" t="s">
        <v>20</v>
      </c>
      <c r="J1013" t="str">
        <f>INDEX(Product_Table[Product Name],MATCH(Table35[[#This Row],[ProductID]],Product_Table[ProductID],0))</f>
        <v>Maximus UM-96</v>
      </c>
      <c r="K1013" t="str">
        <f>INDEX(Product_Table[Category],MATCH(Table35[[#This Row],[ProductID]],Product_Table[ProductID],0))</f>
        <v>Urban</v>
      </c>
      <c r="L1013" t="str">
        <f>INDEX(Product_Table[Segment],MATCH(Table35[[#This Row],[ProductID]],Product_Table[ProductID],0))</f>
        <v>Moderation</v>
      </c>
      <c r="M1013" s="4">
        <f>INDEX(Product_Table[ManufacturerID],MATCH(Table35[[#This Row],[ProductID]],Product_Table[ProductID],0))</f>
        <v>7</v>
      </c>
      <c r="N1013" s="4" t="str">
        <f>INDEX(Manufacturer_Table[Manufacturer Name],MATCH(Table35[[#This Row],[ManufacturerID]],Manufacturer_Table[ManufacturerID],0))</f>
        <v>VanArsdel</v>
      </c>
      <c r="O1013" s="4" t="str">
        <f>INDEX(Location_Table[State],MATCH(Table35[[#This Row],[Zip]],Location_Table[Zip],0))</f>
        <v>British Columbia</v>
      </c>
    </row>
    <row r="1014" spans="1:15" x14ac:dyDescent="0.3">
      <c r="A1014">
        <v>927</v>
      </c>
      <c r="B1014" s="2">
        <v>42152</v>
      </c>
      <c r="C1014" s="2" t="str">
        <f>TEXT(Table35[[#This Row],[Date]],"YYYY")</f>
        <v>2015</v>
      </c>
      <c r="D1014" s="2" t="str">
        <f>TEXT(Table35[[#This Row],[Date]],"MMMM")</f>
        <v>May</v>
      </c>
      <c r="E1014" s="2" t="str">
        <f>TEXT(Table35[[#This Row],[Date]],"DDDD")</f>
        <v>Thursday</v>
      </c>
      <c r="F1014" t="s">
        <v>1401</v>
      </c>
      <c r="G1014">
        <v>1</v>
      </c>
      <c r="H1014" s="3">
        <v>5417.37</v>
      </c>
      <c r="I1014" t="s">
        <v>20</v>
      </c>
      <c r="J1014" t="str">
        <f>INDEX(Product_Table[Product Name],MATCH(Table35[[#This Row],[ProductID]],Product_Table[ProductID],0))</f>
        <v>Natura UE-36</v>
      </c>
      <c r="K1014" t="str">
        <f>INDEX(Product_Table[Category],MATCH(Table35[[#This Row],[ProductID]],Product_Table[ProductID],0))</f>
        <v>Urban</v>
      </c>
      <c r="L1014" t="str">
        <f>INDEX(Product_Table[Segment],MATCH(Table35[[#This Row],[ProductID]],Product_Table[ProductID],0))</f>
        <v>Extreme</v>
      </c>
      <c r="M1014" s="4">
        <f>INDEX(Product_Table[ManufacturerID],MATCH(Table35[[#This Row],[ProductID]],Product_Table[ProductID],0))</f>
        <v>8</v>
      </c>
      <c r="N1014" s="4" t="str">
        <f>INDEX(Manufacturer_Table[Manufacturer Name],MATCH(Table35[[#This Row],[ManufacturerID]],Manufacturer_Table[ManufacturerID],0))</f>
        <v>Natura</v>
      </c>
      <c r="O1014" s="4" t="str">
        <f>INDEX(Location_Table[State],MATCH(Table35[[#This Row],[Zip]],Location_Table[Zip],0))</f>
        <v>Alberta</v>
      </c>
    </row>
    <row r="1015" spans="1:15" x14ac:dyDescent="0.3">
      <c r="A1015">
        <v>2136</v>
      </c>
      <c r="B1015" s="2">
        <v>42115</v>
      </c>
      <c r="C1015" s="2" t="str">
        <f>TEXT(Table35[[#This Row],[Date]],"YYYY")</f>
        <v>2015</v>
      </c>
      <c r="D1015" s="2" t="str">
        <f>TEXT(Table35[[#This Row],[Date]],"MMMM")</f>
        <v>April</v>
      </c>
      <c r="E1015" s="2" t="str">
        <f>TEXT(Table35[[#This Row],[Date]],"DDDD")</f>
        <v>Tuesday</v>
      </c>
      <c r="F1015" t="s">
        <v>1553</v>
      </c>
      <c r="G1015">
        <v>1</v>
      </c>
      <c r="H1015" s="3">
        <v>5417.37</v>
      </c>
      <c r="I1015" t="s">
        <v>20</v>
      </c>
      <c r="J1015" t="str">
        <f>INDEX(Product_Table[Product Name],MATCH(Table35[[#This Row],[ProductID]],Product_Table[ProductID],0))</f>
        <v>Victoria UR-12</v>
      </c>
      <c r="K1015" t="str">
        <f>INDEX(Product_Table[Category],MATCH(Table35[[#This Row],[ProductID]],Product_Table[ProductID],0))</f>
        <v>Urban</v>
      </c>
      <c r="L1015" t="str">
        <f>INDEX(Product_Table[Segment],MATCH(Table35[[#This Row],[ProductID]],Product_Table[ProductID],0))</f>
        <v>Regular</v>
      </c>
      <c r="M1015" s="4">
        <f>INDEX(Product_Table[ManufacturerID],MATCH(Table35[[#This Row],[ProductID]],Product_Table[ProductID],0))</f>
        <v>14</v>
      </c>
      <c r="N1015" s="4" t="str">
        <f>INDEX(Manufacturer_Table[Manufacturer Name],MATCH(Table35[[#This Row],[ManufacturerID]],Manufacturer_Table[ManufacturerID],0))</f>
        <v>Victoria</v>
      </c>
      <c r="O1015" s="4" t="str">
        <f>INDEX(Location_Table[State],MATCH(Table35[[#This Row],[Zip]],Location_Table[Zip],0))</f>
        <v>British Columbia</v>
      </c>
    </row>
    <row r="1016" spans="1:15" x14ac:dyDescent="0.3">
      <c r="A1016">
        <v>438</v>
      </c>
      <c r="B1016" s="2">
        <v>42115</v>
      </c>
      <c r="C1016" s="2" t="str">
        <f>TEXT(Table35[[#This Row],[Date]],"YYYY")</f>
        <v>2015</v>
      </c>
      <c r="D1016" s="2" t="str">
        <f>TEXT(Table35[[#This Row],[Date]],"MMMM")</f>
        <v>April</v>
      </c>
      <c r="E1016" s="2" t="str">
        <f>TEXT(Table35[[#This Row],[Date]],"DDDD")</f>
        <v>Tuesday</v>
      </c>
      <c r="F1016" t="s">
        <v>1583</v>
      </c>
      <c r="G1016">
        <v>1</v>
      </c>
      <c r="H1016" s="3">
        <v>11969.37</v>
      </c>
      <c r="I1016" t="s">
        <v>20</v>
      </c>
      <c r="J1016" t="str">
        <f>INDEX(Product_Table[Product Name],MATCH(Table35[[#This Row],[ProductID]],Product_Table[ProductID],0))</f>
        <v>Maximus UM-43</v>
      </c>
      <c r="K1016" t="str">
        <f>INDEX(Product_Table[Category],MATCH(Table35[[#This Row],[ProductID]],Product_Table[ProductID],0))</f>
        <v>Urban</v>
      </c>
      <c r="L1016" t="str">
        <f>INDEX(Product_Table[Segment],MATCH(Table35[[#This Row],[ProductID]],Product_Table[ProductID],0))</f>
        <v>Moderation</v>
      </c>
      <c r="M1016" s="4">
        <f>INDEX(Product_Table[ManufacturerID],MATCH(Table35[[#This Row],[ProductID]],Product_Table[ProductID],0))</f>
        <v>7</v>
      </c>
      <c r="N1016" s="4" t="str">
        <f>INDEX(Manufacturer_Table[Manufacturer Name],MATCH(Table35[[#This Row],[ManufacturerID]],Manufacturer_Table[ManufacturerID],0))</f>
        <v>VanArsdel</v>
      </c>
      <c r="O1016" s="4" t="str">
        <f>INDEX(Location_Table[State],MATCH(Table35[[#This Row],[Zip]],Location_Table[Zip],0))</f>
        <v>British Columbia</v>
      </c>
    </row>
    <row r="1017" spans="1:15" x14ac:dyDescent="0.3">
      <c r="A1017">
        <v>2199</v>
      </c>
      <c r="B1017" s="2">
        <v>42124</v>
      </c>
      <c r="C1017" s="2" t="str">
        <f>TEXT(Table35[[#This Row],[Date]],"YYYY")</f>
        <v>2015</v>
      </c>
      <c r="D1017" s="2" t="str">
        <f>TEXT(Table35[[#This Row],[Date]],"MMMM")</f>
        <v>April</v>
      </c>
      <c r="E1017" s="2" t="str">
        <f>TEXT(Table35[[#This Row],[Date]],"DDDD")</f>
        <v>Thursday</v>
      </c>
      <c r="F1017" t="s">
        <v>1554</v>
      </c>
      <c r="G1017">
        <v>1</v>
      </c>
      <c r="H1017" s="3">
        <v>2456.37</v>
      </c>
      <c r="I1017" t="s">
        <v>20</v>
      </c>
      <c r="J1017" t="str">
        <f>INDEX(Product_Table[Product Name],MATCH(Table35[[#This Row],[ProductID]],Product_Table[ProductID],0))</f>
        <v>Aliqui MA-13</v>
      </c>
      <c r="K1017" t="str">
        <f>INDEX(Product_Table[Category],MATCH(Table35[[#This Row],[ProductID]],Product_Table[ProductID],0))</f>
        <v>Mix</v>
      </c>
      <c r="L1017" t="str">
        <f>INDEX(Product_Table[Segment],MATCH(Table35[[#This Row],[ProductID]],Product_Table[ProductID],0))</f>
        <v>All Season</v>
      </c>
      <c r="M1017" s="4">
        <f>INDEX(Product_Table[ManufacturerID],MATCH(Table35[[#This Row],[ProductID]],Product_Table[ProductID],0))</f>
        <v>2</v>
      </c>
      <c r="N1017" s="4" t="str">
        <f>INDEX(Manufacturer_Table[Manufacturer Name],MATCH(Table35[[#This Row],[ManufacturerID]],Manufacturer_Table[ManufacturerID],0))</f>
        <v>Aliqui</v>
      </c>
      <c r="O1017" s="4" t="str">
        <f>INDEX(Location_Table[State],MATCH(Table35[[#This Row],[Zip]],Location_Table[Zip],0))</f>
        <v>British Columbia</v>
      </c>
    </row>
    <row r="1018" spans="1:15" x14ac:dyDescent="0.3">
      <c r="A1018">
        <v>506</v>
      </c>
      <c r="B1018" s="2">
        <v>42124</v>
      </c>
      <c r="C1018" s="2" t="str">
        <f>TEXT(Table35[[#This Row],[Date]],"YYYY")</f>
        <v>2015</v>
      </c>
      <c r="D1018" s="2" t="str">
        <f>TEXT(Table35[[#This Row],[Date]],"MMMM")</f>
        <v>April</v>
      </c>
      <c r="E1018" s="2" t="str">
        <f>TEXT(Table35[[#This Row],[Date]],"DDDD")</f>
        <v>Thursday</v>
      </c>
      <c r="F1018" t="s">
        <v>1413</v>
      </c>
      <c r="G1018">
        <v>1</v>
      </c>
      <c r="H1018" s="3">
        <v>15560.37</v>
      </c>
      <c r="I1018" t="s">
        <v>20</v>
      </c>
      <c r="J1018" t="str">
        <f>INDEX(Product_Table[Product Name],MATCH(Table35[[#This Row],[ProductID]],Product_Table[ProductID],0))</f>
        <v>Maximus UM-11</v>
      </c>
      <c r="K1018" t="str">
        <f>INDEX(Product_Table[Category],MATCH(Table35[[#This Row],[ProductID]],Product_Table[ProductID],0))</f>
        <v>Urban</v>
      </c>
      <c r="L1018" t="str">
        <f>INDEX(Product_Table[Segment],MATCH(Table35[[#This Row],[ProductID]],Product_Table[ProductID],0))</f>
        <v>Moderation</v>
      </c>
      <c r="M1018" s="4">
        <f>INDEX(Product_Table[ManufacturerID],MATCH(Table35[[#This Row],[ProductID]],Product_Table[ProductID],0))</f>
        <v>7</v>
      </c>
      <c r="N1018" s="4" t="str">
        <f>INDEX(Manufacturer_Table[Manufacturer Name],MATCH(Table35[[#This Row],[ManufacturerID]],Manufacturer_Table[ManufacturerID],0))</f>
        <v>VanArsdel</v>
      </c>
      <c r="O1018" s="4" t="str">
        <f>INDEX(Location_Table[State],MATCH(Table35[[#This Row],[Zip]],Location_Table[Zip],0))</f>
        <v>Alberta</v>
      </c>
    </row>
    <row r="1019" spans="1:15" x14ac:dyDescent="0.3">
      <c r="A1019">
        <v>927</v>
      </c>
      <c r="B1019" s="2">
        <v>42153</v>
      </c>
      <c r="C1019" s="2" t="str">
        <f>TEXT(Table35[[#This Row],[Date]],"YYYY")</f>
        <v>2015</v>
      </c>
      <c r="D1019" s="2" t="str">
        <f>TEXT(Table35[[#This Row],[Date]],"MMMM")</f>
        <v>May</v>
      </c>
      <c r="E1019" s="2" t="str">
        <f>TEXT(Table35[[#This Row],[Date]],"DDDD")</f>
        <v>Friday</v>
      </c>
      <c r="F1019" t="s">
        <v>1593</v>
      </c>
      <c r="G1019">
        <v>1</v>
      </c>
      <c r="H1019" s="3">
        <v>6173.37</v>
      </c>
      <c r="I1019" t="s">
        <v>20</v>
      </c>
      <c r="J1019" t="str">
        <f>INDEX(Product_Table[Product Name],MATCH(Table35[[#This Row],[ProductID]],Product_Table[ProductID],0))</f>
        <v>Natura UE-36</v>
      </c>
      <c r="K1019" t="str">
        <f>INDEX(Product_Table[Category],MATCH(Table35[[#This Row],[ProductID]],Product_Table[ProductID],0))</f>
        <v>Urban</v>
      </c>
      <c r="L1019" t="str">
        <f>INDEX(Product_Table[Segment],MATCH(Table35[[#This Row],[ProductID]],Product_Table[ProductID],0))</f>
        <v>Extreme</v>
      </c>
      <c r="M1019" s="4">
        <f>INDEX(Product_Table[ManufacturerID],MATCH(Table35[[#This Row],[ProductID]],Product_Table[ProductID],0))</f>
        <v>8</v>
      </c>
      <c r="N1019" s="4" t="str">
        <f>INDEX(Manufacturer_Table[Manufacturer Name],MATCH(Table35[[#This Row],[ManufacturerID]],Manufacturer_Table[ManufacturerID],0))</f>
        <v>Natura</v>
      </c>
      <c r="O1019" s="4" t="str">
        <f>INDEX(Location_Table[State],MATCH(Table35[[#This Row],[Zip]],Location_Table[Zip],0))</f>
        <v>British Columbia</v>
      </c>
    </row>
    <row r="1020" spans="1:15" x14ac:dyDescent="0.3">
      <c r="A1020">
        <v>1022</v>
      </c>
      <c r="B1020" s="2">
        <v>42143</v>
      </c>
      <c r="C1020" s="2" t="str">
        <f>TEXT(Table35[[#This Row],[Date]],"YYYY")</f>
        <v>2015</v>
      </c>
      <c r="D1020" s="2" t="str">
        <f>TEXT(Table35[[#This Row],[Date]],"MMMM")</f>
        <v>May</v>
      </c>
      <c r="E1020" s="2" t="str">
        <f>TEXT(Table35[[#This Row],[Date]],"DDDD")</f>
        <v>Tuesday</v>
      </c>
      <c r="F1020" t="s">
        <v>1563</v>
      </c>
      <c r="G1020">
        <v>1</v>
      </c>
      <c r="H1020" s="3">
        <v>1889.37</v>
      </c>
      <c r="I1020" t="s">
        <v>20</v>
      </c>
      <c r="J1020" t="str">
        <f>INDEX(Product_Table[Product Name],MATCH(Table35[[#This Row],[ProductID]],Product_Table[ProductID],0))</f>
        <v>Natura YY-23</v>
      </c>
      <c r="K1020" t="str">
        <f>INDEX(Product_Table[Category],MATCH(Table35[[#This Row],[ProductID]],Product_Table[ProductID],0))</f>
        <v>Youth</v>
      </c>
      <c r="L1020" t="str">
        <f>INDEX(Product_Table[Segment],MATCH(Table35[[#This Row],[ProductID]],Product_Table[ProductID],0))</f>
        <v>Youth</v>
      </c>
      <c r="M1020" s="4">
        <f>INDEX(Product_Table[ManufacturerID],MATCH(Table35[[#This Row],[ProductID]],Product_Table[ProductID],0))</f>
        <v>8</v>
      </c>
      <c r="N1020" s="4" t="str">
        <f>INDEX(Manufacturer_Table[Manufacturer Name],MATCH(Table35[[#This Row],[ManufacturerID]],Manufacturer_Table[ManufacturerID],0))</f>
        <v>Natura</v>
      </c>
      <c r="O1020" s="4" t="str">
        <f>INDEX(Location_Table[State],MATCH(Table35[[#This Row],[Zip]],Location_Table[Zip],0))</f>
        <v>British Columbia</v>
      </c>
    </row>
    <row r="1021" spans="1:15" x14ac:dyDescent="0.3">
      <c r="A1021">
        <v>1085</v>
      </c>
      <c r="B1021" s="2">
        <v>42143</v>
      </c>
      <c r="C1021" s="2" t="str">
        <f>TEXT(Table35[[#This Row],[Date]],"YYYY")</f>
        <v>2015</v>
      </c>
      <c r="D1021" s="2" t="str">
        <f>TEXT(Table35[[#This Row],[Date]],"MMMM")</f>
        <v>May</v>
      </c>
      <c r="E1021" s="2" t="str">
        <f>TEXT(Table35[[#This Row],[Date]],"DDDD")</f>
        <v>Tuesday</v>
      </c>
      <c r="F1021" t="s">
        <v>1400</v>
      </c>
      <c r="G1021">
        <v>1</v>
      </c>
      <c r="H1021" s="3">
        <v>1416.87</v>
      </c>
      <c r="I1021" t="s">
        <v>20</v>
      </c>
      <c r="J1021" t="str">
        <f>INDEX(Product_Table[Product Name],MATCH(Table35[[#This Row],[ProductID]],Product_Table[ProductID],0))</f>
        <v>Pirum RP-31</v>
      </c>
      <c r="K1021" t="str">
        <f>INDEX(Product_Table[Category],MATCH(Table35[[#This Row],[ProductID]],Product_Table[ProductID],0))</f>
        <v>Rural</v>
      </c>
      <c r="L1021" t="str">
        <f>INDEX(Product_Table[Segment],MATCH(Table35[[#This Row],[ProductID]],Product_Table[ProductID],0))</f>
        <v>Productivity</v>
      </c>
      <c r="M1021" s="4">
        <f>INDEX(Product_Table[ManufacturerID],MATCH(Table35[[#This Row],[ProductID]],Product_Table[ProductID],0))</f>
        <v>10</v>
      </c>
      <c r="N1021" s="4" t="str">
        <f>INDEX(Manufacturer_Table[Manufacturer Name],MATCH(Table35[[#This Row],[ManufacturerID]],Manufacturer_Table[ManufacturerID],0))</f>
        <v>Pirum</v>
      </c>
      <c r="O1021" s="4" t="str">
        <f>INDEX(Location_Table[State],MATCH(Table35[[#This Row],[Zip]],Location_Table[Zip],0))</f>
        <v>Alberta</v>
      </c>
    </row>
    <row r="1022" spans="1:15" x14ac:dyDescent="0.3">
      <c r="A1022">
        <v>165</v>
      </c>
      <c r="B1022" s="2">
        <v>42143</v>
      </c>
      <c r="C1022" s="2" t="str">
        <f>TEXT(Table35[[#This Row],[Date]],"YYYY")</f>
        <v>2015</v>
      </c>
      <c r="D1022" s="2" t="str">
        <f>TEXT(Table35[[#This Row],[Date]],"MMMM")</f>
        <v>May</v>
      </c>
      <c r="E1022" s="2" t="str">
        <f>TEXT(Table35[[#This Row],[Date]],"DDDD")</f>
        <v>Tuesday</v>
      </c>
      <c r="F1022" t="s">
        <v>1330</v>
      </c>
      <c r="G1022">
        <v>1</v>
      </c>
      <c r="H1022" s="3">
        <v>8060.85</v>
      </c>
      <c r="I1022" t="s">
        <v>20</v>
      </c>
      <c r="J1022" t="str">
        <f>INDEX(Product_Table[Product Name],MATCH(Table35[[#This Row],[ProductID]],Product_Table[ProductID],0))</f>
        <v>Abbas UR-36</v>
      </c>
      <c r="K1022" t="str">
        <f>INDEX(Product_Table[Category],MATCH(Table35[[#This Row],[ProductID]],Product_Table[ProductID],0))</f>
        <v>Urban</v>
      </c>
      <c r="L1022" t="str">
        <f>INDEX(Product_Table[Segment],MATCH(Table35[[#This Row],[ProductID]],Product_Table[ProductID],0))</f>
        <v>Regular</v>
      </c>
      <c r="M1022" s="4">
        <f>INDEX(Product_Table[ManufacturerID],MATCH(Table35[[#This Row],[ProductID]],Product_Table[ProductID],0))</f>
        <v>1</v>
      </c>
      <c r="N1022" s="4" t="str">
        <f>INDEX(Manufacturer_Table[Manufacturer Name],MATCH(Table35[[#This Row],[ManufacturerID]],Manufacturer_Table[ManufacturerID],0))</f>
        <v>Abbas</v>
      </c>
      <c r="O1022" s="4" t="str">
        <f>INDEX(Location_Table[State],MATCH(Table35[[#This Row],[Zip]],Location_Table[Zip],0))</f>
        <v>Alberta</v>
      </c>
    </row>
    <row r="1023" spans="1:15" x14ac:dyDescent="0.3">
      <c r="A1023">
        <v>2224</v>
      </c>
      <c r="B1023" s="2">
        <v>42143</v>
      </c>
      <c r="C1023" s="2" t="str">
        <f>TEXT(Table35[[#This Row],[Date]],"YYYY")</f>
        <v>2015</v>
      </c>
      <c r="D1023" s="2" t="str">
        <f>TEXT(Table35[[#This Row],[Date]],"MMMM")</f>
        <v>May</v>
      </c>
      <c r="E1023" s="2" t="str">
        <f>TEXT(Table35[[#This Row],[Date]],"DDDD")</f>
        <v>Tuesday</v>
      </c>
      <c r="F1023" t="s">
        <v>1400</v>
      </c>
      <c r="G1023">
        <v>1</v>
      </c>
      <c r="H1023" s="3">
        <v>818.37</v>
      </c>
      <c r="I1023" t="s">
        <v>20</v>
      </c>
      <c r="J1023" t="str">
        <f>INDEX(Product_Table[Product Name],MATCH(Table35[[#This Row],[ProductID]],Product_Table[ProductID],0))</f>
        <v>Aliqui RP-21</v>
      </c>
      <c r="K1023" t="str">
        <f>INDEX(Product_Table[Category],MATCH(Table35[[#This Row],[ProductID]],Product_Table[ProductID],0))</f>
        <v>Rural</v>
      </c>
      <c r="L1023" t="str">
        <f>INDEX(Product_Table[Segment],MATCH(Table35[[#This Row],[ProductID]],Product_Table[ProductID],0))</f>
        <v>Productivity</v>
      </c>
      <c r="M1023" s="4">
        <f>INDEX(Product_Table[ManufacturerID],MATCH(Table35[[#This Row],[ProductID]],Product_Table[ProductID],0))</f>
        <v>2</v>
      </c>
      <c r="N1023" s="4" t="str">
        <f>INDEX(Manufacturer_Table[Manufacturer Name],MATCH(Table35[[#This Row],[ManufacturerID]],Manufacturer_Table[ManufacturerID],0))</f>
        <v>Aliqui</v>
      </c>
      <c r="O1023" s="4" t="str">
        <f>INDEX(Location_Table[State],MATCH(Table35[[#This Row],[Zip]],Location_Table[Zip],0))</f>
        <v>Alberta</v>
      </c>
    </row>
    <row r="1024" spans="1:15" x14ac:dyDescent="0.3">
      <c r="A1024">
        <v>457</v>
      </c>
      <c r="B1024" s="2">
        <v>42143</v>
      </c>
      <c r="C1024" s="2" t="str">
        <f>TEXT(Table35[[#This Row],[Date]],"YYYY")</f>
        <v>2015</v>
      </c>
      <c r="D1024" s="2" t="str">
        <f>TEXT(Table35[[#This Row],[Date]],"MMMM")</f>
        <v>May</v>
      </c>
      <c r="E1024" s="2" t="str">
        <f>TEXT(Table35[[#This Row],[Date]],"DDDD")</f>
        <v>Tuesday</v>
      </c>
      <c r="F1024" t="s">
        <v>1410</v>
      </c>
      <c r="G1024">
        <v>1</v>
      </c>
      <c r="H1024" s="3">
        <v>11969.37</v>
      </c>
      <c r="I1024" t="s">
        <v>20</v>
      </c>
      <c r="J1024" t="str">
        <f>INDEX(Product_Table[Product Name],MATCH(Table35[[#This Row],[ProductID]],Product_Table[ProductID],0))</f>
        <v>Maximus UM-62</v>
      </c>
      <c r="K1024" t="str">
        <f>INDEX(Product_Table[Category],MATCH(Table35[[#This Row],[ProductID]],Product_Table[ProductID],0))</f>
        <v>Urban</v>
      </c>
      <c r="L1024" t="str">
        <f>INDEX(Product_Table[Segment],MATCH(Table35[[#This Row],[ProductID]],Product_Table[ProductID],0))</f>
        <v>Moderation</v>
      </c>
      <c r="M1024" s="4">
        <f>INDEX(Product_Table[ManufacturerID],MATCH(Table35[[#This Row],[ProductID]],Product_Table[ProductID],0))</f>
        <v>7</v>
      </c>
      <c r="N1024" s="4" t="str">
        <f>INDEX(Manufacturer_Table[Manufacturer Name],MATCH(Table35[[#This Row],[ManufacturerID]],Manufacturer_Table[ManufacturerID],0))</f>
        <v>VanArsdel</v>
      </c>
      <c r="O1024" s="4" t="str">
        <f>INDEX(Location_Table[State],MATCH(Table35[[#This Row],[Zip]],Location_Table[Zip],0))</f>
        <v>Alberta</v>
      </c>
    </row>
    <row r="1025" spans="1:15" x14ac:dyDescent="0.3">
      <c r="A1025">
        <v>1086</v>
      </c>
      <c r="B1025" s="2">
        <v>42143</v>
      </c>
      <c r="C1025" s="2" t="str">
        <f>TEXT(Table35[[#This Row],[Date]],"YYYY")</f>
        <v>2015</v>
      </c>
      <c r="D1025" s="2" t="str">
        <f>TEXT(Table35[[#This Row],[Date]],"MMMM")</f>
        <v>May</v>
      </c>
      <c r="E1025" s="2" t="str">
        <f>TEXT(Table35[[#This Row],[Date]],"DDDD")</f>
        <v>Tuesday</v>
      </c>
      <c r="F1025" t="s">
        <v>1400</v>
      </c>
      <c r="G1025">
        <v>1</v>
      </c>
      <c r="H1025" s="3">
        <v>1416.87</v>
      </c>
      <c r="I1025" t="s">
        <v>20</v>
      </c>
      <c r="J1025" t="str">
        <f>INDEX(Product_Table[Product Name],MATCH(Table35[[#This Row],[ProductID]],Product_Table[ProductID],0))</f>
        <v>Pirum RP-32</v>
      </c>
      <c r="K1025" t="str">
        <f>INDEX(Product_Table[Category],MATCH(Table35[[#This Row],[ProductID]],Product_Table[ProductID],0))</f>
        <v>Rural</v>
      </c>
      <c r="L1025" t="str">
        <f>INDEX(Product_Table[Segment],MATCH(Table35[[#This Row],[ProductID]],Product_Table[ProductID],0))</f>
        <v>Productivity</v>
      </c>
      <c r="M1025" s="4">
        <f>INDEX(Product_Table[ManufacturerID],MATCH(Table35[[#This Row],[ProductID]],Product_Table[ProductID],0))</f>
        <v>10</v>
      </c>
      <c r="N1025" s="4" t="str">
        <f>INDEX(Manufacturer_Table[Manufacturer Name],MATCH(Table35[[#This Row],[ManufacturerID]],Manufacturer_Table[ManufacturerID],0))</f>
        <v>Pirum</v>
      </c>
      <c r="O1025" s="4" t="str">
        <f>INDEX(Location_Table[State],MATCH(Table35[[#This Row],[Zip]],Location_Table[Zip],0))</f>
        <v>Alberta</v>
      </c>
    </row>
    <row r="1026" spans="1:15" x14ac:dyDescent="0.3">
      <c r="A1026">
        <v>826</v>
      </c>
      <c r="B1026" s="2">
        <v>42143</v>
      </c>
      <c r="C1026" s="2" t="str">
        <f>TEXT(Table35[[#This Row],[Date]],"YYYY")</f>
        <v>2015</v>
      </c>
      <c r="D1026" s="2" t="str">
        <f>TEXT(Table35[[#This Row],[Date]],"MMMM")</f>
        <v>May</v>
      </c>
      <c r="E1026" s="2" t="str">
        <f>TEXT(Table35[[#This Row],[Date]],"DDDD")</f>
        <v>Tuesday</v>
      </c>
      <c r="F1026" t="s">
        <v>1401</v>
      </c>
      <c r="G1026">
        <v>1</v>
      </c>
      <c r="H1026" s="3">
        <v>14426.37</v>
      </c>
      <c r="I1026" t="s">
        <v>20</v>
      </c>
      <c r="J1026" t="str">
        <f>INDEX(Product_Table[Product Name],MATCH(Table35[[#This Row],[ProductID]],Product_Table[ProductID],0))</f>
        <v>Natura UM-10</v>
      </c>
      <c r="K1026" t="str">
        <f>INDEX(Product_Table[Category],MATCH(Table35[[#This Row],[ProductID]],Product_Table[ProductID],0))</f>
        <v>Urban</v>
      </c>
      <c r="L1026" t="str">
        <f>INDEX(Product_Table[Segment],MATCH(Table35[[#This Row],[ProductID]],Product_Table[ProductID],0))</f>
        <v>Moderation</v>
      </c>
      <c r="M1026" s="4">
        <f>INDEX(Product_Table[ManufacturerID],MATCH(Table35[[#This Row],[ProductID]],Product_Table[ProductID],0))</f>
        <v>8</v>
      </c>
      <c r="N1026" s="4" t="str">
        <f>INDEX(Manufacturer_Table[Manufacturer Name],MATCH(Table35[[#This Row],[ManufacturerID]],Manufacturer_Table[ManufacturerID],0))</f>
        <v>Natura</v>
      </c>
      <c r="O1026" s="4" t="str">
        <f>INDEX(Location_Table[State],MATCH(Table35[[#This Row],[Zip]],Location_Table[Zip],0))</f>
        <v>Alberta</v>
      </c>
    </row>
    <row r="1027" spans="1:15" x14ac:dyDescent="0.3">
      <c r="A1027">
        <v>501</v>
      </c>
      <c r="B1027" s="2">
        <v>42143</v>
      </c>
      <c r="C1027" s="2" t="str">
        <f>TEXT(Table35[[#This Row],[Date]],"YYYY")</f>
        <v>2015</v>
      </c>
      <c r="D1027" s="2" t="str">
        <f>TEXT(Table35[[#This Row],[Date]],"MMMM")</f>
        <v>May</v>
      </c>
      <c r="E1027" s="2" t="str">
        <f>TEXT(Table35[[#This Row],[Date]],"DDDD")</f>
        <v>Tuesday</v>
      </c>
      <c r="F1027" t="s">
        <v>1552</v>
      </c>
      <c r="G1027">
        <v>1</v>
      </c>
      <c r="H1027" s="3">
        <v>13347.81</v>
      </c>
      <c r="I1027" t="s">
        <v>20</v>
      </c>
      <c r="J1027" t="str">
        <f>INDEX(Product_Table[Product Name],MATCH(Table35[[#This Row],[ProductID]],Product_Table[ProductID],0))</f>
        <v>Maximus UM-06</v>
      </c>
      <c r="K1027" t="str">
        <f>INDEX(Product_Table[Category],MATCH(Table35[[#This Row],[ProductID]],Product_Table[ProductID],0))</f>
        <v>Urban</v>
      </c>
      <c r="L1027" t="str">
        <f>INDEX(Product_Table[Segment],MATCH(Table35[[#This Row],[ProductID]],Product_Table[ProductID],0))</f>
        <v>Moderation</v>
      </c>
      <c r="M1027" s="4">
        <f>INDEX(Product_Table[ManufacturerID],MATCH(Table35[[#This Row],[ProductID]],Product_Table[ProductID],0))</f>
        <v>7</v>
      </c>
      <c r="N1027" s="4" t="str">
        <f>INDEX(Manufacturer_Table[Manufacturer Name],MATCH(Table35[[#This Row],[ManufacturerID]],Manufacturer_Table[ManufacturerID],0))</f>
        <v>VanArsdel</v>
      </c>
      <c r="O1027" s="4" t="str">
        <f>INDEX(Location_Table[State],MATCH(Table35[[#This Row],[Zip]],Location_Table[Zip],0))</f>
        <v>British Columbia</v>
      </c>
    </row>
    <row r="1028" spans="1:15" x14ac:dyDescent="0.3">
      <c r="A1028">
        <v>2225</v>
      </c>
      <c r="B1028" s="2">
        <v>42143</v>
      </c>
      <c r="C1028" s="2" t="str">
        <f>TEXT(Table35[[#This Row],[Date]],"YYYY")</f>
        <v>2015</v>
      </c>
      <c r="D1028" s="2" t="str">
        <f>TEXT(Table35[[#This Row],[Date]],"MMMM")</f>
        <v>May</v>
      </c>
      <c r="E1028" s="2" t="str">
        <f>TEXT(Table35[[#This Row],[Date]],"DDDD")</f>
        <v>Tuesday</v>
      </c>
      <c r="F1028" t="s">
        <v>1400</v>
      </c>
      <c r="G1028">
        <v>1</v>
      </c>
      <c r="H1028" s="3">
        <v>818.37</v>
      </c>
      <c r="I1028" t="s">
        <v>20</v>
      </c>
      <c r="J1028" t="str">
        <f>INDEX(Product_Table[Product Name],MATCH(Table35[[#This Row],[ProductID]],Product_Table[ProductID],0))</f>
        <v>Aliqui RP-22</v>
      </c>
      <c r="K1028" t="str">
        <f>INDEX(Product_Table[Category],MATCH(Table35[[#This Row],[ProductID]],Product_Table[ProductID],0))</f>
        <v>Rural</v>
      </c>
      <c r="L1028" t="str">
        <f>INDEX(Product_Table[Segment],MATCH(Table35[[#This Row],[ProductID]],Product_Table[ProductID],0))</f>
        <v>Productivity</v>
      </c>
      <c r="M1028" s="4">
        <f>INDEX(Product_Table[ManufacturerID],MATCH(Table35[[#This Row],[ProductID]],Product_Table[ProductID],0))</f>
        <v>2</v>
      </c>
      <c r="N1028" s="4" t="str">
        <f>INDEX(Manufacturer_Table[Manufacturer Name],MATCH(Table35[[#This Row],[ManufacturerID]],Manufacturer_Table[ManufacturerID],0))</f>
        <v>Aliqui</v>
      </c>
      <c r="O1028" s="4" t="str">
        <f>INDEX(Location_Table[State],MATCH(Table35[[#This Row],[Zip]],Location_Table[Zip],0))</f>
        <v>Alberta</v>
      </c>
    </row>
    <row r="1029" spans="1:15" x14ac:dyDescent="0.3">
      <c r="A1029">
        <v>1182</v>
      </c>
      <c r="B1029" s="2">
        <v>42115</v>
      </c>
      <c r="C1029" s="2" t="str">
        <f>TEXT(Table35[[#This Row],[Date]],"YYYY")</f>
        <v>2015</v>
      </c>
      <c r="D1029" s="2" t="str">
        <f>TEXT(Table35[[#This Row],[Date]],"MMMM")</f>
        <v>April</v>
      </c>
      <c r="E1029" s="2" t="str">
        <f>TEXT(Table35[[#This Row],[Date]],"DDDD")</f>
        <v>Tuesday</v>
      </c>
      <c r="F1029" t="s">
        <v>1583</v>
      </c>
      <c r="G1029">
        <v>1</v>
      </c>
      <c r="H1029" s="3">
        <v>2519.37</v>
      </c>
      <c r="I1029" t="s">
        <v>20</v>
      </c>
      <c r="J1029" t="str">
        <f>INDEX(Product_Table[Product Name],MATCH(Table35[[#This Row],[ProductID]],Product_Table[ProductID],0))</f>
        <v>Pirum UE-18</v>
      </c>
      <c r="K1029" t="str">
        <f>INDEX(Product_Table[Category],MATCH(Table35[[#This Row],[ProductID]],Product_Table[ProductID],0))</f>
        <v>Urban</v>
      </c>
      <c r="L1029" t="str">
        <f>INDEX(Product_Table[Segment],MATCH(Table35[[#This Row],[ProductID]],Product_Table[ProductID],0))</f>
        <v>Extreme</v>
      </c>
      <c r="M1029" s="4">
        <f>INDEX(Product_Table[ManufacturerID],MATCH(Table35[[#This Row],[ProductID]],Product_Table[ProductID],0))</f>
        <v>10</v>
      </c>
      <c r="N1029" s="4" t="str">
        <f>INDEX(Manufacturer_Table[Manufacturer Name],MATCH(Table35[[#This Row],[ManufacturerID]],Manufacturer_Table[ManufacturerID],0))</f>
        <v>Pirum</v>
      </c>
      <c r="O1029" s="4" t="str">
        <f>INDEX(Location_Table[State],MATCH(Table35[[#This Row],[Zip]],Location_Table[Zip],0))</f>
        <v>British Columbia</v>
      </c>
    </row>
    <row r="1030" spans="1:15" x14ac:dyDescent="0.3">
      <c r="A1030">
        <v>2150</v>
      </c>
      <c r="B1030" s="2">
        <v>42115</v>
      </c>
      <c r="C1030" s="2" t="str">
        <f>TEXT(Table35[[#This Row],[Date]],"YYYY")</f>
        <v>2015</v>
      </c>
      <c r="D1030" s="2" t="str">
        <f>TEXT(Table35[[#This Row],[Date]],"MMMM")</f>
        <v>April</v>
      </c>
      <c r="E1030" s="2" t="str">
        <f>TEXT(Table35[[#This Row],[Date]],"DDDD")</f>
        <v>Tuesday</v>
      </c>
      <c r="F1030" t="s">
        <v>1400</v>
      </c>
      <c r="G1030">
        <v>1</v>
      </c>
      <c r="H1030" s="3">
        <v>6173.37</v>
      </c>
      <c r="I1030" t="s">
        <v>20</v>
      </c>
      <c r="J1030" t="str">
        <f>INDEX(Product_Table[Product Name],MATCH(Table35[[#This Row],[ProductID]],Product_Table[ProductID],0))</f>
        <v>Victoria UE-03</v>
      </c>
      <c r="K1030" t="str">
        <f>INDEX(Product_Table[Category],MATCH(Table35[[#This Row],[ProductID]],Product_Table[ProductID],0))</f>
        <v>Urban</v>
      </c>
      <c r="L1030" t="str">
        <f>INDEX(Product_Table[Segment],MATCH(Table35[[#This Row],[ProductID]],Product_Table[ProductID],0))</f>
        <v>Extreme</v>
      </c>
      <c r="M1030" s="4">
        <f>INDEX(Product_Table[ManufacturerID],MATCH(Table35[[#This Row],[ProductID]],Product_Table[ProductID],0))</f>
        <v>14</v>
      </c>
      <c r="N1030" s="4" t="str">
        <f>INDEX(Manufacturer_Table[Manufacturer Name],MATCH(Table35[[#This Row],[ManufacturerID]],Manufacturer_Table[ManufacturerID],0))</f>
        <v>Victoria</v>
      </c>
      <c r="O1030" s="4" t="str">
        <f>INDEX(Location_Table[State],MATCH(Table35[[#This Row],[Zip]],Location_Table[Zip],0))</f>
        <v>Alberta</v>
      </c>
    </row>
    <row r="1031" spans="1:15" x14ac:dyDescent="0.3">
      <c r="A1031">
        <v>1067</v>
      </c>
      <c r="B1031" s="2">
        <v>42124</v>
      </c>
      <c r="C1031" s="2" t="str">
        <f>TEXT(Table35[[#This Row],[Date]],"YYYY")</f>
        <v>2015</v>
      </c>
      <c r="D1031" s="2" t="str">
        <f>TEXT(Table35[[#This Row],[Date]],"MMMM")</f>
        <v>April</v>
      </c>
      <c r="E1031" s="2" t="str">
        <f>TEXT(Table35[[#This Row],[Date]],"DDDD")</f>
        <v>Thursday</v>
      </c>
      <c r="F1031" t="s">
        <v>1202</v>
      </c>
      <c r="G1031">
        <v>1</v>
      </c>
      <c r="H1031" s="3">
        <v>4881.87</v>
      </c>
      <c r="I1031" t="s">
        <v>20</v>
      </c>
      <c r="J1031" t="str">
        <f>INDEX(Product_Table[Product Name],MATCH(Table35[[#This Row],[ProductID]],Product_Table[ProductID],0))</f>
        <v>Pirum RP-13</v>
      </c>
      <c r="K1031" t="str">
        <f>INDEX(Product_Table[Category],MATCH(Table35[[#This Row],[ProductID]],Product_Table[ProductID],0))</f>
        <v>Rural</v>
      </c>
      <c r="L1031" t="str">
        <f>INDEX(Product_Table[Segment],MATCH(Table35[[#This Row],[ProductID]],Product_Table[ProductID],0))</f>
        <v>Productivity</v>
      </c>
      <c r="M1031" s="4">
        <f>INDEX(Product_Table[ManufacturerID],MATCH(Table35[[#This Row],[ProductID]],Product_Table[ProductID],0))</f>
        <v>10</v>
      </c>
      <c r="N1031" s="4" t="str">
        <f>INDEX(Manufacturer_Table[Manufacturer Name],MATCH(Table35[[#This Row],[ManufacturerID]],Manufacturer_Table[ManufacturerID],0))</f>
        <v>Pirum</v>
      </c>
      <c r="O1031" s="4" t="str">
        <f>INDEX(Location_Table[State],MATCH(Table35[[#This Row],[Zip]],Location_Table[Zip],0))</f>
        <v>Manitoba</v>
      </c>
    </row>
    <row r="1032" spans="1:15" x14ac:dyDescent="0.3">
      <c r="A1032">
        <v>2206</v>
      </c>
      <c r="B1032" s="2">
        <v>42109</v>
      </c>
      <c r="C1032" s="2" t="str">
        <f>TEXT(Table35[[#This Row],[Date]],"YYYY")</f>
        <v>2015</v>
      </c>
      <c r="D1032" s="2" t="str">
        <f>TEXT(Table35[[#This Row],[Date]],"MMMM")</f>
        <v>April</v>
      </c>
      <c r="E1032" s="2" t="str">
        <f>TEXT(Table35[[#This Row],[Date]],"DDDD")</f>
        <v>Wednesday</v>
      </c>
      <c r="F1032" t="s">
        <v>1384</v>
      </c>
      <c r="G1032">
        <v>1</v>
      </c>
      <c r="H1032" s="3">
        <v>1227.8699999999999</v>
      </c>
      <c r="I1032" t="s">
        <v>20</v>
      </c>
      <c r="J1032" t="str">
        <f>INDEX(Product_Table[Product Name],MATCH(Table35[[#This Row],[ProductID]],Product_Table[ProductID],0))</f>
        <v>Aliqui RP-03</v>
      </c>
      <c r="K1032" t="str">
        <f>INDEX(Product_Table[Category],MATCH(Table35[[#This Row],[ProductID]],Product_Table[ProductID],0))</f>
        <v>Rural</v>
      </c>
      <c r="L1032" t="str">
        <f>INDEX(Product_Table[Segment],MATCH(Table35[[#This Row],[ProductID]],Product_Table[ProductID],0))</f>
        <v>Productivity</v>
      </c>
      <c r="M1032" s="4">
        <f>INDEX(Product_Table[ManufacturerID],MATCH(Table35[[#This Row],[ProductID]],Product_Table[ProductID],0))</f>
        <v>2</v>
      </c>
      <c r="N1032" s="4" t="str">
        <f>INDEX(Manufacturer_Table[Manufacturer Name],MATCH(Table35[[#This Row],[ManufacturerID]],Manufacturer_Table[ManufacturerID],0))</f>
        <v>Aliqui</v>
      </c>
      <c r="O1032" s="4" t="str">
        <f>INDEX(Location_Table[State],MATCH(Table35[[#This Row],[Zip]],Location_Table[Zip],0))</f>
        <v>Alberta</v>
      </c>
    </row>
    <row r="1033" spans="1:15" x14ac:dyDescent="0.3">
      <c r="A1033">
        <v>1879</v>
      </c>
      <c r="B1033" s="2">
        <v>42109</v>
      </c>
      <c r="C1033" s="2" t="str">
        <f>TEXT(Table35[[#This Row],[Date]],"YYYY")</f>
        <v>2015</v>
      </c>
      <c r="D1033" s="2" t="str">
        <f>TEXT(Table35[[#This Row],[Date]],"MMMM")</f>
        <v>April</v>
      </c>
      <c r="E1033" s="2" t="str">
        <f>TEXT(Table35[[#This Row],[Date]],"DDDD")</f>
        <v>Wednesday</v>
      </c>
      <c r="F1033" t="s">
        <v>1411</v>
      </c>
      <c r="G1033">
        <v>1</v>
      </c>
      <c r="H1033" s="3">
        <v>11339.37</v>
      </c>
      <c r="I1033" t="s">
        <v>20</v>
      </c>
      <c r="J1033" t="str">
        <f>INDEX(Product_Table[Product Name],MATCH(Table35[[#This Row],[ProductID]],Product_Table[ProductID],0))</f>
        <v>Leo UM-17</v>
      </c>
      <c r="K1033" t="str">
        <f>INDEX(Product_Table[Category],MATCH(Table35[[#This Row],[ProductID]],Product_Table[ProductID],0))</f>
        <v>Urban</v>
      </c>
      <c r="L1033" t="str">
        <f>INDEX(Product_Table[Segment],MATCH(Table35[[#This Row],[ProductID]],Product_Table[ProductID],0))</f>
        <v>Moderation</v>
      </c>
      <c r="M1033" s="4">
        <f>INDEX(Product_Table[ManufacturerID],MATCH(Table35[[#This Row],[ProductID]],Product_Table[ProductID],0))</f>
        <v>6</v>
      </c>
      <c r="N1033" s="4" t="str">
        <f>INDEX(Manufacturer_Table[Manufacturer Name],MATCH(Table35[[#This Row],[ManufacturerID]],Manufacturer_Table[ManufacturerID],0))</f>
        <v>Leo</v>
      </c>
      <c r="O1033" s="4" t="str">
        <f>INDEX(Location_Table[State],MATCH(Table35[[#This Row],[Zip]],Location_Table[Zip],0))</f>
        <v>Alberta</v>
      </c>
    </row>
    <row r="1034" spans="1:15" x14ac:dyDescent="0.3">
      <c r="A1034">
        <v>2395</v>
      </c>
      <c r="B1034" s="2">
        <v>42109</v>
      </c>
      <c r="C1034" s="2" t="str">
        <f>TEXT(Table35[[#This Row],[Date]],"YYYY")</f>
        <v>2015</v>
      </c>
      <c r="D1034" s="2" t="str">
        <f>TEXT(Table35[[#This Row],[Date]],"MMMM")</f>
        <v>April</v>
      </c>
      <c r="E1034" s="2" t="str">
        <f>TEXT(Table35[[#This Row],[Date]],"DDDD")</f>
        <v>Wednesday</v>
      </c>
      <c r="F1034" t="s">
        <v>1336</v>
      </c>
      <c r="G1034">
        <v>1</v>
      </c>
      <c r="H1034" s="3">
        <v>1889.37</v>
      </c>
      <c r="I1034" t="s">
        <v>20</v>
      </c>
      <c r="J1034" t="str">
        <f>INDEX(Product_Table[Product Name],MATCH(Table35[[#This Row],[ProductID]],Product_Table[ProductID],0))</f>
        <v>Aliqui YY-04</v>
      </c>
      <c r="K1034" t="str">
        <f>INDEX(Product_Table[Category],MATCH(Table35[[#This Row],[ProductID]],Product_Table[ProductID],0))</f>
        <v>Youth</v>
      </c>
      <c r="L1034" t="str">
        <f>INDEX(Product_Table[Segment],MATCH(Table35[[#This Row],[ProductID]],Product_Table[ProductID],0))</f>
        <v>Youth</v>
      </c>
      <c r="M1034" s="4">
        <f>INDEX(Product_Table[ManufacturerID],MATCH(Table35[[#This Row],[ProductID]],Product_Table[ProductID],0))</f>
        <v>2</v>
      </c>
      <c r="N1034" s="4" t="str">
        <f>INDEX(Manufacturer_Table[Manufacturer Name],MATCH(Table35[[#This Row],[ManufacturerID]],Manufacturer_Table[ManufacturerID],0))</f>
        <v>Aliqui</v>
      </c>
      <c r="O1034" s="4" t="str">
        <f>INDEX(Location_Table[State],MATCH(Table35[[#This Row],[Zip]],Location_Table[Zip],0))</f>
        <v>Alberta</v>
      </c>
    </row>
    <row r="1035" spans="1:15" x14ac:dyDescent="0.3">
      <c r="A1035">
        <v>506</v>
      </c>
      <c r="B1035" s="2">
        <v>42123</v>
      </c>
      <c r="C1035" s="2" t="str">
        <f>TEXT(Table35[[#This Row],[Date]],"YYYY")</f>
        <v>2015</v>
      </c>
      <c r="D1035" s="2" t="str">
        <f>TEXT(Table35[[#This Row],[Date]],"MMMM")</f>
        <v>April</v>
      </c>
      <c r="E1035" s="2" t="str">
        <f>TEXT(Table35[[#This Row],[Date]],"DDDD")</f>
        <v>Wednesday</v>
      </c>
      <c r="F1035" t="s">
        <v>1572</v>
      </c>
      <c r="G1035">
        <v>1</v>
      </c>
      <c r="H1035" s="3">
        <v>15560.37</v>
      </c>
      <c r="I1035" t="s">
        <v>20</v>
      </c>
      <c r="J1035" t="str">
        <f>INDEX(Product_Table[Product Name],MATCH(Table35[[#This Row],[ProductID]],Product_Table[ProductID],0))</f>
        <v>Maximus UM-11</v>
      </c>
      <c r="K1035" t="str">
        <f>INDEX(Product_Table[Category],MATCH(Table35[[#This Row],[ProductID]],Product_Table[ProductID],0))</f>
        <v>Urban</v>
      </c>
      <c r="L1035" t="str">
        <f>INDEX(Product_Table[Segment],MATCH(Table35[[#This Row],[ProductID]],Product_Table[ProductID],0))</f>
        <v>Moderation</v>
      </c>
      <c r="M1035" s="4">
        <f>INDEX(Product_Table[ManufacturerID],MATCH(Table35[[#This Row],[ProductID]],Product_Table[ProductID],0))</f>
        <v>7</v>
      </c>
      <c r="N1035" s="4" t="str">
        <f>INDEX(Manufacturer_Table[Manufacturer Name],MATCH(Table35[[#This Row],[ManufacturerID]],Manufacturer_Table[ManufacturerID],0))</f>
        <v>VanArsdel</v>
      </c>
      <c r="O1035" s="4" t="str">
        <f>INDEX(Location_Table[State],MATCH(Table35[[#This Row],[Zip]],Location_Table[Zip],0))</f>
        <v>British Columbia</v>
      </c>
    </row>
    <row r="1036" spans="1:15" x14ac:dyDescent="0.3">
      <c r="A1036">
        <v>1183</v>
      </c>
      <c r="B1036" s="2">
        <v>42123</v>
      </c>
      <c r="C1036" s="2" t="str">
        <f>TEXT(Table35[[#This Row],[Date]],"YYYY")</f>
        <v>2015</v>
      </c>
      <c r="D1036" s="2" t="str">
        <f>TEXT(Table35[[#This Row],[Date]],"MMMM")</f>
        <v>April</v>
      </c>
      <c r="E1036" s="2" t="str">
        <f>TEXT(Table35[[#This Row],[Date]],"DDDD")</f>
        <v>Wednesday</v>
      </c>
      <c r="F1036" t="s">
        <v>1352</v>
      </c>
      <c r="G1036">
        <v>1</v>
      </c>
      <c r="H1036" s="3">
        <v>7433.37</v>
      </c>
      <c r="I1036" t="s">
        <v>20</v>
      </c>
      <c r="J1036" t="str">
        <f>INDEX(Product_Table[Product Name],MATCH(Table35[[#This Row],[ProductID]],Product_Table[ProductID],0))</f>
        <v>Pirum UE-19</v>
      </c>
      <c r="K1036" t="str">
        <f>INDEX(Product_Table[Category],MATCH(Table35[[#This Row],[ProductID]],Product_Table[ProductID],0))</f>
        <v>Urban</v>
      </c>
      <c r="L1036" t="str">
        <f>INDEX(Product_Table[Segment],MATCH(Table35[[#This Row],[ProductID]],Product_Table[ProductID],0))</f>
        <v>Extreme</v>
      </c>
      <c r="M1036" s="4">
        <f>INDEX(Product_Table[ManufacturerID],MATCH(Table35[[#This Row],[ProductID]],Product_Table[ProductID],0))</f>
        <v>10</v>
      </c>
      <c r="N1036" s="4" t="str">
        <f>INDEX(Manufacturer_Table[Manufacturer Name],MATCH(Table35[[#This Row],[ManufacturerID]],Manufacturer_Table[ManufacturerID],0))</f>
        <v>Pirum</v>
      </c>
      <c r="O1036" s="4" t="str">
        <f>INDEX(Location_Table[State],MATCH(Table35[[#This Row],[Zip]],Location_Table[Zip],0))</f>
        <v>Alberta</v>
      </c>
    </row>
    <row r="1037" spans="1:15" x14ac:dyDescent="0.3">
      <c r="A1037">
        <v>2269</v>
      </c>
      <c r="B1037" s="2">
        <v>42123</v>
      </c>
      <c r="C1037" s="2" t="str">
        <f>TEXT(Table35[[#This Row],[Date]],"YYYY")</f>
        <v>2015</v>
      </c>
      <c r="D1037" s="2" t="str">
        <f>TEXT(Table35[[#This Row],[Date]],"MMMM")</f>
        <v>April</v>
      </c>
      <c r="E1037" s="2" t="str">
        <f>TEXT(Table35[[#This Row],[Date]],"DDDD")</f>
        <v>Wednesday</v>
      </c>
      <c r="F1037" t="s">
        <v>1352</v>
      </c>
      <c r="G1037">
        <v>1</v>
      </c>
      <c r="H1037" s="3">
        <v>3936.87</v>
      </c>
      <c r="I1037" t="s">
        <v>20</v>
      </c>
      <c r="J1037" t="str">
        <f>INDEX(Product_Table[Product Name],MATCH(Table35[[#This Row],[ProductID]],Product_Table[ProductID],0))</f>
        <v>Aliqui RS-02</v>
      </c>
      <c r="K1037" t="str">
        <f>INDEX(Product_Table[Category],MATCH(Table35[[#This Row],[ProductID]],Product_Table[ProductID],0))</f>
        <v>Rural</v>
      </c>
      <c r="L1037" t="str">
        <f>INDEX(Product_Table[Segment],MATCH(Table35[[#This Row],[ProductID]],Product_Table[ProductID],0))</f>
        <v>Select</v>
      </c>
      <c r="M1037" s="4">
        <f>INDEX(Product_Table[ManufacturerID],MATCH(Table35[[#This Row],[ProductID]],Product_Table[ProductID],0))</f>
        <v>2</v>
      </c>
      <c r="N1037" s="4" t="str">
        <f>INDEX(Manufacturer_Table[Manufacturer Name],MATCH(Table35[[#This Row],[ManufacturerID]],Manufacturer_Table[ManufacturerID],0))</f>
        <v>Aliqui</v>
      </c>
      <c r="O1037" s="4" t="str">
        <f>INDEX(Location_Table[State],MATCH(Table35[[#This Row],[Zip]],Location_Table[Zip],0))</f>
        <v>Alberta</v>
      </c>
    </row>
    <row r="1038" spans="1:15" x14ac:dyDescent="0.3">
      <c r="A1038">
        <v>1223</v>
      </c>
      <c r="B1038" s="2">
        <v>42131</v>
      </c>
      <c r="C1038" s="2" t="str">
        <f>TEXT(Table35[[#This Row],[Date]],"YYYY")</f>
        <v>2015</v>
      </c>
      <c r="D1038" s="2" t="str">
        <f>TEXT(Table35[[#This Row],[Date]],"MMMM")</f>
        <v>May</v>
      </c>
      <c r="E1038" s="2" t="str">
        <f>TEXT(Table35[[#This Row],[Date]],"DDDD")</f>
        <v>Thursday</v>
      </c>
      <c r="F1038" t="s">
        <v>1400</v>
      </c>
      <c r="G1038">
        <v>1</v>
      </c>
      <c r="H1038" s="3">
        <v>4787.37</v>
      </c>
      <c r="I1038" t="s">
        <v>20</v>
      </c>
      <c r="J1038" t="str">
        <f>INDEX(Product_Table[Product Name],MATCH(Table35[[#This Row],[ProductID]],Product_Table[ProductID],0))</f>
        <v>Pirum UC-25</v>
      </c>
      <c r="K1038" t="str">
        <f>INDEX(Product_Table[Category],MATCH(Table35[[#This Row],[ProductID]],Product_Table[ProductID],0))</f>
        <v>Urban</v>
      </c>
      <c r="L1038" t="str">
        <f>INDEX(Product_Table[Segment],MATCH(Table35[[#This Row],[ProductID]],Product_Table[ProductID],0))</f>
        <v>Convenience</v>
      </c>
      <c r="M1038" s="4">
        <f>INDEX(Product_Table[ManufacturerID],MATCH(Table35[[#This Row],[ProductID]],Product_Table[ProductID],0))</f>
        <v>10</v>
      </c>
      <c r="N1038" s="4" t="str">
        <f>INDEX(Manufacturer_Table[Manufacturer Name],MATCH(Table35[[#This Row],[ManufacturerID]],Manufacturer_Table[ManufacturerID],0))</f>
        <v>Pirum</v>
      </c>
      <c r="O1038" s="4" t="str">
        <f>INDEX(Location_Table[State],MATCH(Table35[[#This Row],[Zip]],Location_Table[Zip],0))</f>
        <v>Alberta</v>
      </c>
    </row>
    <row r="1039" spans="1:15" x14ac:dyDescent="0.3">
      <c r="A1039">
        <v>2367</v>
      </c>
      <c r="B1039" s="2">
        <v>42131</v>
      </c>
      <c r="C1039" s="2" t="str">
        <f>TEXT(Table35[[#This Row],[Date]],"YYYY")</f>
        <v>2015</v>
      </c>
      <c r="D1039" s="2" t="str">
        <f>TEXT(Table35[[#This Row],[Date]],"MMMM")</f>
        <v>May</v>
      </c>
      <c r="E1039" s="2" t="str">
        <f>TEXT(Table35[[#This Row],[Date]],"DDDD")</f>
        <v>Thursday</v>
      </c>
      <c r="F1039" t="s">
        <v>1384</v>
      </c>
      <c r="G1039">
        <v>1</v>
      </c>
      <c r="H1039" s="3">
        <v>5663.7</v>
      </c>
      <c r="I1039" t="s">
        <v>20</v>
      </c>
      <c r="J1039" t="str">
        <f>INDEX(Product_Table[Product Name],MATCH(Table35[[#This Row],[ProductID]],Product_Table[ProductID],0))</f>
        <v>Aliqui UC-15</v>
      </c>
      <c r="K1039" t="str">
        <f>INDEX(Product_Table[Category],MATCH(Table35[[#This Row],[ProductID]],Product_Table[ProductID],0))</f>
        <v>Urban</v>
      </c>
      <c r="L1039" t="str">
        <f>INDEX(Product_Table[Segment],MATCH(Table35[[#This Row],[ProductID]],Product_Table[ProductID],0))</f>
        <v>Convenience</v>
      </c>
      <c r="M1039" s="4">
        <f>INDEX(Product_Table[ManufacturerID],MATCH(Table35[[#This Row],[ProductID]],Product_Table[ProductID],0))</f>
        <v>2</v>
      </c>
      <c r="N1039" s="4" t="str">
        <f>INDEX(Manufacturer_Table[Manufacturer Name],MATCH(Table35[[#This Row],[ManufacturerID]],Manufacturer_Table[ManufacturerID],0))</f>
        <v>Aliqui</v>
      </c>
      <c r="O1039" s="4" t="str">
        <f>INDEX(Location_Table[State],MATCH(Table35[[#This Row],[Zip]],Location_Table[Zip],0))</f>
        <v>Alberta</v>
      </c>
    </row>
    <row r="1040" spans="1:15" x14ac:dyDescent="0.3">
      <c r="A1040">
        <v>1182</v>
      </c>
      <c r="B1040" s="2">
        <v>42107</v>
      </c>
      <c r="C1040" s="2" t="str">
        <f>TEXT(Table35[[#This Row],[Date]],"YYYY")</f>
        <v>2015</v>
      </c>
      <c r="D1040" s="2" t="str">
        <f>TEXT(Table35[[#This Row],[Date]],"MMMM")</f>
        <v>April</v>
      </c>
      <c r="E1040" s="2" t="str">
        <f>TEXT(Table35[[#This Row],[Date]],"DDDD")</f>
        <v>Monday</v>
      </c>
      <c r="F1040" t="s">
        <v>1401</v>
      </c>
      <c r="G1040">
        <v>1</v>
      </c>
      <c r="H1040" s="3">
        <v>2708.37</v>
      </c>
      <c r="I1040" t="s">
        <v>20</v>
      </c>
      <c r="J1040" t="str">
        <f>INDEX(Product_Table[Product Name],MATCH(Table35[[#This Row],[ProductID]],Product_Table[ProductID],0))</f>
        <v>Pirum UE-18</v>
      </c>
      <c r="K1040" t="str">
        <f>INDEX(Product_Table[Category],MATCH(Table35[[#This Row],[ProductID]],Product_Table[ProductID],0))</f>
        <v>Urban</v>
      </c>
      <c r="L1040" t="str">
        <f>INDEX(Product_Table[Segment],MATCH(Table35[[#This Row],[ProductID]],Product_Table[ProductID],0))</f>
        <v>Extreme</v>
      </c>
      <c r="M1040" s="4">
        <f>INDEX(Product_Table[ManufacturerID],MATCH(Table35[[#This Row],[ProductID]],Product_Table[ProductID],0))</f>
        <v>10</v>
      </c>
      <c r="N1040" s="4" t="str">
        <f>INDEX(Manufacturer_Table[Manufacturer Name],MATCH(Table35[[#This Row],[ManufacturerID]],Manufacturer_Table[ManufacturerID],0))</f>
        <v>Pirum</v>
      </c>
      <c r="O1040" s="4" t="str">
        <f>INDEX(Location_Table[State],MATCH(Table35[[#This Row],[Zip]],Location_Table[Zip],0))</f>
        <v>Alberta</v>
      </c>
    </row>
    <row r="1041" spans="1:15" x14ac:dyDescent="0.3">
      <c r="A1041">
        <v>676</v>
      </c>
      <c r="B1041" s="2">
        <v>42132</v>
      </c>
      <c r="C1041" s="2" t="str">
        <f>TEXT(Table35[[#This Row],[Date]],"YYYY")</f>
        <v>2015</v>
      </c>
      <c r="D1041" s="2" t="str">
        <f>TEXT(Table35[[#This Row],[Date]],"MMMM")</f>
        <v>May</v>
      </c>
      <c r="E1041" s="2" t="str">
        <f>TEXT(Table35[[#This Row],[Date]],"DDDD")</f>
        <v>Friday</v>
      </c>
      <c r="F1041" t="s">
        <v>1352</v>
      </c>
      <c r="G1041">
        <v>1</v>
      </c>
      <c r="H1041" s="3">
        <v>9134.3700000000008</v>
      </c>
      <c r="I1041" t="s">
        <v>20</v>
      </c>
      <c r="J1041" t="str">
        <f>INDEX(Product_Table[Product Name],MATCH(Table35[[#This Row],[ProductID]],Product_Table[ProductID],0))</f>
        <v>Maximus UC-41</v>
      </c>
      <c r="K1041" t="str">
        <f>INDEX(Product_Table[Category],MATCH(Table35[[#This Row],[ProductID]],Product_Table[ProductID],0))</f>
        <v>Urban</v>
      </c>
      <c r="L1041" t="str">
        <f>INDEX(Product_Table[Segment],MATCH(Table35[[#This Row],[ProductID]],Product_Table[ProductID],0))</f>
        <v>Convenience</v>
      </c>
      <c r="M1041" s="4">
        <f>INDEX(Product_Table[ManufacturerID],MATCH(Table35[[#This Row],[ProductID]],Product_Table[ProductID],0))</f>
        <v>7</v>
      </c>
      <c r="N1041" s="4" t="str">
        <f>INDEX(Manufacturer_Table[Manufacturer Name],MATCH(Table35[[#This Row],[ManufacturerID]],Manufacturer_Table[ManufacturerID],0))</f>
        <v>VanArsdel</v>
      </c>
      <c r="O1041" s="4" t="str">
        <f>INDEX(Location_Table[State],MATCH(Table35[[#This Row],[Zip]],Location_Table[Zip],0))</f>
        <v>Alberta</v>
      </c>
    </row>
    <row r="1042" spans="1:15" x14ac:dyDescent="0.3">
      <c r="A1042">
        <v>183</v>
      </c>
      <c r="B1042" s="2">
        <v>42132</v>
      </c>
      <c r="C1042" s="2" t="str">
        <f>TEXT(Table35[[#This Row],[Date]],"YYYY")</f>
        <v>2015</v>
      </c>
      <c r="D1042" s="2" t="str">
        <f>TEXT(Table35[[#This Row],[Date]],"MMMM")</f>
        <v>May</v>
      </c>
      <c r="E1042" s="2" t="str">
        <f>TEXT(Table35[[#This Row],[Date]],"DDDD")</f>
        <v>Friday</v>
      </c>
      <c r="F1042" t="s">
        <v>1350</v>
      </c>
      <c r="G1042">
        <v>1</v>
      </c>
      <c r="H1042" s="3">
        <v>8694</v>
      </c>
      <c r="I1042" t="s">
        <v>20</v>
      </c>
      <c r="J1042" t="str">
        <f>INDEX(Product_Table[Product Name],MATCH(Table35[[#This Row],[ProductID]],Product_Table[ProductID],0))</f>
        <v>Abbas UE-11</v>
      </c>
      <c r="K1042" t="str">
        <f>INDEX(Product_Table[Category],MATCH(Table35[[#This Row],[ProductID]],Product_Table[ProductID],0))</f>
        <v>Urban</v>
      </c>
      <c r="L1042" t="str">
        <f>INDEX(Product_Table[Segment],MATCH(Table35[[#This Row],[ProductID]],Product_Table[ProductID],0))</f>
        <v>Extreme</v>
      </c>
      <c r="M1042" s="4">
        <f>INDEX(Product_Table[ManufacturerID],MATCH(Table35[[#This Row],[ProductID]],Product_Table[ProductID],0))</f>
        <v>1</v>
      </c>
      <c r="N1042" s="4" t="str">
        <f>INDEX(Manufacturer_Table[Manufacturer Name],MATCH(Table35[[#This Row],[ManufacturerID]],Manufacturer_Table[ManufacturerID],0))</f>
        <v>Abbas</v>
      </c>
      <c r="O1042" s="4" t="str">
        <f>INDEX(Location_Table[State],MATCH(Table35[[#This Row],[Zip]],Location_Table[Zip],0))</f>
        <v>Alberta</v>
      </c>
    </row>
    <row r="1043" spans="1:15" x14ac:dyDescent="0.3">
      <c r="A1043">
        <v>733</v>
      </c>
      <c r="B1043" s="2">
        <v>42108</v>
      </c>
      <c r="C1043" s="2" t="str">
        <f>TEXT(Table35[[#This Row],[Date]],"YYYY")</f>
        <v>2015</v>
      </c>
      <c r="D1043" s="2" t="str">
        <f>TEXT(Table35[[#This Row],[Date]],"MMMM")</f>
        <v>April</v>
      </c>
      <c r="E1043" s="2" t="str">
        <f>TEXT(Table35[[#This Row],[Date]],"DDDD")</f>
        <v>Tuesday</v>
      </c>
      <c r="F1043" t="s">
        <v>1345</v>
      </c>
      <c r="G1043">
        <v>1</v>
      </c>
      <c r="H1043" s="3">
        <v>4787.37</v>
      </c>
      <c r="I1043" t="s">
        <v>20</v>
      </c>
      <c r="J1043" t="str">
        <f>INDEX(Product_Table[Product Name],MATCH(Table35[[#This Row],[ProductID]],Product_Table[ProductID],0))</f>
        <v>Natura RP-21</v>
      </c>
      <c r="K1043" t="str">
        <f>INDEX(Product_Table[Category],MATCH(Table35[[#This Row],[ProductID]],Product_Table[ProductID],0))</f>
        <v>Rural</v>
      </c>
      <c r="L1043" t="str">
        <f>INDEX(Product_Table[Segment],MATCH(Table35[[#This Row],[ProductID]],Product_Table[ProductID],0))</f>
        <v>Productivity</v>
      </c>
      <c r="M1043" s="4">
        <f>INDEX(Product_Table[ManufacturerID],MATCH(Table35[[#This Row],[ProductID]],Product_Table[ProductID],0))</f>
        <v>8</v>
      </c>
      <c r="N1043" s="4" t="str">
        <f>INDEX(Manufacturer_Table[Manufacturer Name],MATCH(Table35[[#This Row],[ManufacturerID]],Manufacturer_Table[ManufacturerID],0))</f>
        <v>Natura</v>
      </c>
      <c r="O1043" s="4" t="str">
        <f>INDEX(Location_Table[State],MATCH(Table35[[#This Row],[Zip]],Location_Table[Zip],0))</f>
        <v>Alberta</v>
      </c>
    </row>
    <row r="1044" spans="1:15" x14ac:dyDescent="0.3">
      <c r="A1044">
        <v>1212</v>
      </c>
      <c r="B1044" s="2">
        <v>42178</v>
      </c>
      <c r="C1044" s="2" t="str">
        <f>TEXT(Table35[[#This Row],[Date]],"YYYY")</f>
        <v>2015</v>
      </c>
      <c r="D1044" s="2" t="str">
        <f>TEXT(Table35[[#This Row],[Date]],"MMMM")</f>
        <v>June</v>
      </c>
      <c r="E1044" s="2" t="str">
        <f>TEXT(Table35[[#This Row],[Date]],"DDDD")</f>
        <v>Tuesday</v>
      </c>
      <c r="F1044" t="s">
        <v>990</v>
      </c>
      <c r="G1044">
        <v>1</v>
      </c>
      <c r="H1044" s="3">
        <v>4850.37</v>
      </c>
      <c r="I1044" t="s">
        <v>20</v>
      </c>
      <c r="J1044" t="str">
        <f>INDEX(Product_Table[Product Name],MATCH(Table35[[#This Row],[ProductID]],Product_Table[ProductID],0))</f>
        <v>Pirum UC-14</v>
      </c>
      <c r="K1044" t="str">
        <f>INDEX(Product_Table[Category],MATCH(Table35[[#This Row],[ProductID]],Product_Table[ProductID],0))</f>
        <v>Urban</v>
      </c>
      <c r="L1044" t="str">
        <f>INDEX(Product_Table[Segment],MATCH(Table35[[#This Row],[ProductID]],Product_Table[ProductID],0))</f>
        <v>Convenience</v>
      </c>
      <c r="M1044" s="4">
        <f>INDEX(Product_Table[ManufacturerID],MATCH(Table35[[#This Row],[ProductID]],Product_Table[ProductID],0))</f>
        <v>10</v>
      </c>
      <c r="N1044" s="4" t="str">
        <f>INDEX(Manufacturer_Table[Manufacturer Name],MATCH(Table35[[#This Row],[ManufacturerID]],Manufacturer_Table[ManufacturerID],0))</f>
        <v>Pirum</v>
      </c>
      <c r="O1044" s="4" t="str">
        <f>INDEX(Location_Table[State],MATCH(Table35[[#This Row],[Zip]],Location_Table[Zip],0))</f>
        <v>Ontario</v>
      </c>
    </row>
    <row r="1045" spans="1:15" x14ac:dyDescent="0.3">
      <c r="A1045">
        <v>2393</v>
      </c>
      <c r="B1045" s="2">
        <v>42178</v>
      </c>
      <c r="C1045" s="2" t="str">
        <f>TEXT(Table35[[#This Row],[Date]],"YYYY")</f>
        <v>2015</v>
      </c>
      <c r="D1045" s="2" t="str">
        <f>TEXT(Table35[[#This Row],[Date]],"MMMM")</f>
        <v>June</v>
      </c>
      <c r="E1045" s="2" t="str">
        <f>TEXT(Table35[[#This Row],[Date]],"DDDD")</f>
        <v>Tuesday</v>
      </c>
      <c r="F1045" t="s">
        <v>1229</v>
      </c>
      <c r="G1045">
        <v>1</v>
      </c>
      <c r="H1045" s="3">
        <v>1379.7</v>
      </c>
      <c r="I1045" t="s">
        <v>20</v>
      </c>
      <c r="J1045" t="str">
        <f>INDEX(Product_Table[Product Name],MATCH(Table35[[#This Row],[ProductID]],Product_Table[ProductID],0))</f>
        <v>Aliqui YY-02</v>
      </c>
      <c r="K1045" t="str">
        <f>INDEX(Product_Table[Category],MATCH(Table35[[#This Row],[ProductID]],Product_Table[ProductID],0))</f>
        <v>Youth</v>
      </c>
      <c r="L1045" t="str">
        <f>INDEX(Product_Table[Segment],MATCH(Table35[[#This Row],[ProductID]],Product_Table[ProductID],0))</f>
        <v>Youth</v>
      </c>
      <c r="M1045" s="4">
        <f>INDEX(Product_Table[ManufacturerID],MATCH(Table35[[#This Row],[ProductID]],Product_Table[ProductID],0))</f>
        <v>2</v>
      </c>
      <c r="N1045" s="4" t="str">
        <f>INDEX(Manufacturer_Table[Manufacturer Name],MATCH(Table35[[#This Row],[ManufacturerID]],Manufacturer_Table[ManufacturerID],0))</f>
        <v>Aliqui</v>
      </c>
      <c r="O1045" s="4" t="str">
        <f>INDEX(Location_Table[State],MATCH(Table35[[#This Row],[Zip]],Location_Table[Zip],0))</f>
        <v>Manitoba</v>
      </c>
    </row>
    <row r="1046" spans="1:15" x14ac:dyDescent="0.3">
      <c r="A1046">
        <v>826</v>
      </c>
      <c r="B1046" s="2">
        <v>42179</v>
      </c>
      <c r="C1046" s="2" t="str">
        <f>TEXT(Table35[[#This Row],[Date]],"YYYY")</f>
        <v>2015</v>
      </c>
      <c r="D1046" s="2" t="str">
        <f>TEXT(Table35[[#This Row],[Date]],"MMMM")</f>
        <v>June</v>
      </c>
      <c r="E1046" s="2" t="str">
        <f>TEXT(Table35[[#This Row],[Date]],"DDDD")</f>
        <v>Wednesday</v>
      </c>
      <c r="F1046" t="s">
        <v>435</v>
      </c>
      <c r="G1046">
        <v>1</v>
      </c>
      <c r="H1046" s="3">
        <v>13922.37</v>
      </c>
      <c r="I1046" t="s">
        <v>20</v>
      </c>
      <c r="J1046" t="str">
        <f>INDEX(Product_Table[Product Name],MATCH(Table35[[#This Row],[ProductID]],Product_Table[ProductID],0))</f>
        <v>Natura UM-10</v>
      </c>
      <c r="K1046" t="str">
        <f>INDEX(Product_Table[Category],MATCH(Table35[[#This Row],[ProductID]],Product_Table[ProductID],0))</f>
        <v>Urban</v>
      </c>
      <c r="L1046" t="str">
        <f>INDEX(Product_Table[Segment],MATCH(Table35[[#This Row],[ProductID]],Product_Table[ProductID],0))</f>
        <v>Moderation</v>
      </c>
      <c r="M1046" s="4">
        <f>INDEX(Product_Table[ManufacturerID],MATCH(Table35[[#This Row],[ProductID]],Product_Table[ProductID],0))</f>
        <v>8</v>
      </c>
      <c r="N1046" s="4" t="str">
        <f>INDEX(Manufacturer_Table[Manufacturer Name],MATCH(Table35[[#This Row],[ManufacturerID]],Manufacturer_Table[ManufacturerID],0))</f>
        <v>Natura</v>
      </c>
      <c r="O1046" s="4" t="str">
        <f>INDEX(Location_Table[State],MATCH(Table35[[#This Row],[Zip]],Location_Table[Zip],0))</f>
        <v>Quebec</v>
      </c>
    </row>
    <row r="1047" spans="1:15" x14ac:dyDescent="0.3">
      <c r="A1047">
        <v>2334</v>
      </c>
      <c r="B1047" s="2">
        <v>42179</v>
      </c>
      <c r="C1047" s="2" t="str">
        <f>TEXT(Table35[[#This Row],[Date]],"YYYY")</f>
        <v>2015</v>
      </c>
      <c r="D1047" s="2" t="str">
        <f>TEXT(Table35[[#This Row],[Date]],"MMMM")</f>
        <v>June</v>
      </c>
      <c r="E1047" s="2" t="str">
        <f>TEXT(Table35[[#This Row],[Date]],"DDDD")</f>
        <v>Wednesday</v>
      </c>
      <c r="F1047" t="s">
        <v>957</v>
      </c>
      <c r="G1047">
        <v>1</v>
      </c>
      <c r="H1047" s="3">
        <v>4592.7</v>
      </c>
      <c r="I1047" t="s">
        <v>20</v>
      </c>
      <c r="J1047" t="str">
        <f>INDEX(Product_Table[Product Name],MATCH(Table35[[#This Row],[ProductID]],Product_Table[ProductID],0))</f>
        <v>Aliqui UE-08</v>
      </c>
      <c r="K1047" t="str">
        <f>INDEX(Product_Table[Category],MATCH(Table35[[#This Row],[ProductID]],Product_Table[ProductID],0))</f>
        <v>Urban</v>
      </c>
      <c r="L1047" t="str">
        <f>INDEX(Product_Table[Segment],MATCH(Table35[[#This Row],[ProductID]],Product_Table[ProductID],0))</f>
        <v>Extreme</v>
      </c>
      <c r="M1047" s="4">
        <f>INDEX(Product_Table[ManufacturerID],MATCH(Table35[[#This Row],[ProductID]],Product_Table[ProductID],0))</f>
        <v>2</v>
      </c>
      <c r="N1047" s="4" t="str">
        <f>INDEX(Manufacturer_Table[Manufacturer Name],MATCH(Table35[[#This Row],[ManufacturerID]],Manufacturer_Table[ManufacturerID],0))</f>
        <v>Aliqui</v>
      </c>
      <c r="O1047" s="4" t="str">
        <f>INDEX(Location_Table[State],MATCH(Table35[[#This Row],[Zip]],Location_Table[Zip],0))</f>
        <v>Ontario</v>
      </c>
    </row>
    <row r="1048" spans="1:15" x14ac:dyDescent="0.3">
      <c r="A1048">
        <v>2367</v>
      </c>
      <c r="B1048" s="2">
        <v>42135</v>
      </c>
      <c r="C1048" s="2" t="str">
        <f>TEXT(Table35[[#This Row],[Date]],"YYYY")</f>
        <v>2015</v>
      </c>
      <c r="D1048" s="2" t="str">
        <f>TEXT(Table35[[#This Row],[Date]],"MMMM")</f>
        <v>May</v>
      </c>
      <c r="E1048" s="2" t="str">
        <f>TEXT(Table35[[#This Row],[Date]],"DDDD")</f>
        <v>Monday</v>
      </c>
      <c r="F1048" t="s">
        <v>838</v>
      </c>
      <c r="G1048">
        <v>1</v>
      </c>
      <c r="H1048" s="3">
        <v>5663.7</v>
      </c>
      <c r="I1048" t="s">
        <v>20</v>
      </c>
      <c r="J1048" t="str">
        <f>INDEX(Product_Table[Product Name],MATCH(Table35[[#This Row],[ProductID]],Product_Table[ProductID],0))</f>
        <v>Aliqui UC-15</v>
      </c>
      <c r="K1048" t="str">
        <f>INDEX(Product_Table[Category],MATCH(Table35[[#This Row],[ProductID]],Product_Table[ProductID],0))</f>
        <v>Urban</v>
      </c>
      <c r="L1048" t="str">
        <f>INDEX(Product_Table[Segment],MATCH(Table35[[#This Row],[ProductID]],Product_Table[ProductID],0))</f>
        <v>Convenience</v>
      </c>
      <c r="M1048" s="4">
        <f>INDEX(Product_Table[ManufacturerID],MATCH(Table35[[#This Row],[ProductID]],Product_Table[ProductID],0))</f>
        <v>2</v>
      </c>
      <c r="N1048" s="4" t="str">
        <f>INDEX(Manufacturer_Table[Manufacturer Name],MATCH(Table35[[#This Row],[ManufacturerID]],Manufacturer_Table[ManufacturerID],0))</f>
        <v>Aliqui</v>
      </c>
      <c r="O1048" s="4" t="str">
        <f>INDEX(Location_Table[State],MATCH(Table35[[#This Row],[Zip]],Location_Table[Zip],0))</f>
        <v>Ontario</v>
      </c>
    </row>
    <row r="1049" spans="1:15" x14ac:dyDescent="0.3">
      <c r="A1049">
        <v>559</v>
      </c>
      <c r="B1049" s="2">
        <v>42135</v>
      </c>
      <c r="C1049" s="2" t="str">
        <f>TEXT(Table35[[#This Row],[Date]],"YYYY")</f>
        <v>2015</v>
      </c>
      <c r="D1049" s="2" t="str">
        <f>TEXT(Table35[[#This Row],[Date]],"MMMM")</f>
        <v>May</v>
      </c>
      <c r="E1049" s="2" t="str">
        <f>TEXT(Table35[[#This Row],[Date]],"DDDD")</f>
        <v>Monday</v>
      </c>
      <c r="F1049" t="s">
        <v>994</v>
      </c>
      <c r="G1049">
        <v>1</v>
      </c>
      <c r="H1049" s="3">
        <v>7559.37</v>
      </c>
      <c r="I1049" t="s">
        <v>20</v>
      </c>
      <c r="J1049" t="str">
        <f>INDEX(Product_Table[Product Name],MATCH(Table35[[#This Row],[ProductID]],Product_Table[ProductID],0))</f>
        <v>Maximus UC-24</v>
      </c>
      <c r="K1049" t="str">
        <f>INDEX(Product_Table[Category],MATCH(Table35[[#This Row],[ProductID]],Product_Table[ProductID],0))</f>
        <v>Urban</v>
      </c>
      <c r="L1049" t="str">
        <f>INDEX(Product_Table[Segment],MATCH(Table35[[#This Row],[ProductID]],Product_Table[ProductID],0))</f>
        <v>Convenience</v>
      </c>
      <c r="M1049" s="4">
        <f>INDEX(Product_Table[ManufacturerID],MATCH(Table35[[#This Row],[ProductID]],Product_Table[ProductID],0))</f>
        <v>7</v>
      </c>
      <c r="N1049" s="4" t="str">
        <f>INDEX(Manufacturer_Table[Manufacturer Name],MATCH(Table35[[#This Row],[ManufacturerID]],Manufacturer_Table[ManufacturerID],0))</f>
        <v>VanArsdel</v>
      </c>
      <c r="O1049" s="4" t="str">
        <f>INDEX(Location_Table[State],MATCH(Table35[[#This Row],[Zip]],Location_Table[Zip],0))</f>
        <v>Ontario</v>
      </c>
    </row>
    <row r="1050" spans="1:15" x14ac:dyDescent="0.3">
      <c r="A1050">
        <v>1722</v>
      </c>
      <c r="B1050" s="2">
        <v>42135</v>
      </c>
      <c r="C1050" s="2" t="str">
        <f>TEXT(Table35[[#This Row],[Date]],"YYYY")</f>
        <v>2015</v>
      </c>
      <c r="D1050" s="2" t="str">
        <f>TEXT(Table35[[#This Row],[Date]],"MMMM")</f>
        <v>May</v>
      </c>
      <c r="E1050" s="2" t="str">
        <f>TEXT(Table35[[#This Row],[Date]],"DDDD")</f>
        <v>Monday</v>
      </c>
      <c r="F1050" t="s">
        <v>1215</v>
      </c>
      <c r="G1050">
        <v>1</v>
      </c>
      <c r="H1050" s="3">
        <v>1038.8699999999999</v>
      </c>
      <c r="I1050" t="s">
        <v>20</v>
      </c>
      <c r="J1050" t="str">
        <f>INDEX(Product_Table[Product Name],MATCH(Table35[[#This Row],[ProductID]],Product_Table[ProductID],0))</f>
        <v>Salvus YY-33</v>
      </c>
      <c r="K1050" t="str">
        <f>INDEX(Product_Table[Category],MATCH(Table35[[#This Row],[ProductID]],Product_Table[ProductID],0))</f>
        <v>Youth</v>
      </c>
      <c r="L1050" t="str">
        <f>INDEX(Product_Table[Segment],MATCH(Table35[[#This Row],[ProductID]],Product_Table[ProductID],0))</f>
        <v>Youth</v>
      </c>
      <c r="M1050" s="4">
        <f>INDEX(Product_Table[ManufacturerID],MATCH(Table35[[#This Row],[ProductID]],Product_Table[ProductID],0))</f>
        <v>13</v>
      </c>
      <c r="N1050" s="4" t="str">
        <f>INDEX(Manufacturer_Table[Manufacturer Name],MATCH(Table35[[#This Row],[ManufacturerID]],Manufacturer_Table[ManufacturerID],0))</f>
        <v>Salvus</v>
      </c>
      <c r="O1050" s="4" t="str">
        <f>INDEX(Location_Table[State],MATCH(Table35[[#This Row],[Zip]],Location_Table[Zip],0))</f>
        <v>Manitoba</v>
      </c>
    </row>
    <row r="1051" spans="1:15" x14ac:dyDescent="0.3">
      <c r="A1051">
        <v>636</v>
      </c>
      <c r="B1051" s="2">
        <v>42136</v>
      </c>
      <c r="C1051" s="2" t="str">
        <f>TEXT(Table35[[#This Row],[Date]],"YYYY")</f>
        <v>2015</v>
      </c>
      <c r="D1051" s="2" t="str">
        <f>TEXT(Table35[[#This Row],[Date]],"MMMM")</f>
        <v>May</v>
      </c>
      <c r="E1051" s="2" t="str">
        <f>TEXT(Table35[[#This Row],[Date]],"DDDD")</f>
        <v>Tuesday</v>
      </c>
      <c r="F1051" t="s">
        <v>978</v>
      </c>
      <c r="G1051">
        <v>1</v>
      </c>
      <c r="H1051" s="3">
        <v>10583.37</v>
      </c>
      <c r="I1051" t="s">
        <v>20</v>
      </c>
      <c r="J1051" t="str">
        <f>INDEX(Product_Table[Product Name],MATCH(Table35[[#This Row],[ProductID]],Product_Table[ProductID],0))</f>
        <v>Maximus UC-01</v>
      </c>
      <c r="K1051" t="str">
        <f>INDEX(Product_Table[Category],MATCH(Table35[[#This Row],[ProductID]],Product_Table[ProductID],0))</f>
        <v>Urban</v>
      </c>
      <c r="L1051" t="str">
        <f>INDEX(Product_Table[Segment],MATCH(Table35[[#This Row],[ProductID]],Product_Table[ProductID],0))</f>
        <v>Convenience</v>
      </c>
      <c r="M1051" s="4">
        <f>INDEX(Product_Table[ManufacturerID],MATCH(Table35[[#This Row],[ProductID]],Product_Table[ProductID],0))</f>
        <v>7</v>
      </c>
      <c r="N1051" s="4" t="str">
        <f>INDEX(Manufacturer_Table[Manufacturer Name],MATCH(Table35[[#This Row],[ManufacturerID]],Manufacturer_Table[ManufacturerID],0))</f>
        <v>VanArsdel</v>
      </c>
      <c r="O1051" s="4" t="str">
        <f>INDEX(Location_Table[State],MATCH(Table35[[#This Row],[Zip]],Location_Table[Zip],0))</f>
        <v>Ontario</v>
      </c>
    </row>
    <row r="1052" spans="1:15" x14ac:dyDescent="0.3">
      <c r="A1052">
        <v>237</v>
      </c>
      <c r="B1052" s="2">
        <v>42136</v>
      </c>
      <c r="C1052" s="2" t="str">
        <f>TEXT(Table35[[#This Row],[Date]],"YYYY")</f>
        <v>2015</v>
      </c>
      <c r="D1052" s="2" t="str">
        <f>TEXT(Table35[[#This Row],[Date]],"MMMM")</f>
        <v>May</v>
      </c>
      <c r="E1052" s="2" t="str">
        <f>TEXT(Table35[[#This Row],[Date]],"DDDD")</f>
        <v>Tuesday</v>
      </c>
      <c r="F1052" t="s">
        <v>842</v>
      </c>
      <c r="G1052">
        <v>1</v>
      </c>
      <c r="H1052" s="3">
        <v>6296.85</v>
      </c>
      <c r="I1052" t="s">
        <v>20</v>
      </c>
      <c r="J1052" t="str">
        <f>INDEX(Product_Table[Product Name],MATCH(Table35[[#This Row],[ProductID]],Product_Table[ProductID],0))</f>
        <v>Fama UR-09</v>
      </c>
      <c r="K1052" t="str">
        <f>INDEX(Product_Table[Category],MATCH(Table35[[#This Row],[ProductID]],Product_Table[ProductID],0))</f>
        <v>Urban</v>
      </c>
      <c r="L1052" t="str">
        <f>INDEX(Product_Table[Segment],MATCH(Table35[[#This Row],[ProductID]],Product_Table[ProductID],0))</f>
        <v>Regular</v>
      </c>
      <c r="M1052" s="4">
        <f>INDEX(Product_Table[ManufacturerID],MATCH(Table35[[#This Row],[ProductID]],Product_Table[ProductID],0))</f>
        <v>5</v>
      </c>
      <c r="N1052" s="4" t="str">
        <f>INDEX(Manufacturer_Table[Manufacturer Name],MATCH(Table35[[#This Row],[ManufacturerID]],Manufacturer_Table[ManufacturerID],0))</f>
        <v>Fama</v>
      </c>
      <c r="O1052" s="4" t="str">
        <f>INDEX(Location_Table[State],MATCH(Table35[[#This Row],[Zip]],Location_Table[Zip],0))</f>
        <v>Ontario</v>
      </c>
    </row>
    <row r="1053" spans="1:15" x14ac:dyDescent="0.3">
      <c r="A1053">
        <v>835</v>
      </c>
      <c r="B1053" s="2">
        <v>42137</v>
      </c>
      <c r="C1053" s="2" t="str">
        <f>TEXT(Table35[[#This Row],[Date]],"YYYY")</f>
        <v>2015</v>
      </c>
      <c r="D1053" s="2" t="str">
        <f>TEXT(Table35[[#This Row],[Date]],"MMMM")</f>
        <v>May</v>
      </c>
      <c r="E1053" s="2" t="str">
        <f>TEXT(Table35[[#This Row],[Date]],"DDDD")</f>
        <v>Wednesday</v>
      </c>
      <c r="F1053" t="s">
        <v>973</v>
      </c>
      <c r="G1053">
        <v>1</v>
      </c>
      <c r="H1053" s="3">
        <v>6299.37</v>
      </c>
      <c r="I1053" t="s">
        <v>20</v>
      </c>
      <c r="J1053" t="str">
        <f>INDEX(Product_Table[Product Name],MATCH(Table35[[#This Row],[ProductID]],Product_Table[ProductID],0))</f>
        <v>Natura UM-19</v>
      </c>
      <c r="K1053" t="str">
        <f>INDEX(Product_Table[Category],MATCH(Table35[[#This Row],[ProductID]],Product_Table[ProductID],0))</f>
        <v>Urban</v>
      </c>
      <c r="L1053" t="str">
        <f>INDEX(Product_Table[Segment],MATCH(Table35[[#This Row],[ProductID]],Product_Table[ProductID],0))</f>
        <v>Moderation</v>
      </c>
      <c r="M1053" s="4">
        <f>INDEX(Product_Table[ManufacturerID],MATCH(Table35[[#This Row],[ProductID]],Product_Table[ProductID],0))</f>
        <v>8</v>
      </c>
      <c r="N1053" s="4" t="str">
        <f>INDEX(Manufacturer_Table[Manufacturer Name],MATCH(Table35[[#This Row],[ManufacturerID]],Manufacturer_Table[ManufacturerID],0))</f>
        <v>Natura</v>
      </c>
      <c r="O1053" s="4" t="str">
        <f>INDEX(Location_Table[State],MATCH(Table35[[#This Row],[Zip]],Location_Table[Zip],0))</f>
        <v>Ontario</v>
      </c>
    </row>
    <row r="1054" spans="1:15" x14ac:dyDescent="0.3">
      <c r="A1054">
        <v>927</v>
      </c>
      <c r="B1054" s="2">
        <v>42137</v>
      </c>
      <c r="C1054" s="2" t="str">
        <f>TEXT(Table35[[#This Row],[Date]],"YYYY")</f>
        <v>2015</v>
      </c>
      <c r="D1054" s="2" t="str">
        <f>TEXT(Table35[[#This Row],[Date]],"MMMM")</f>
        <v>May</v>
      </c>
      <c r="E1054" s="2" t="str">
        <f>TEXT(Table35[[#This Row],[Date]],"DDDD")</f>
        <v>Wednesday</v>
      </c>
      <c r="F1054" t="s">
        <v>1219</v>
      </c>
      <c r="G1054">
        <v>1</v>
      </c>
      <c r="H1054" s="3">
        <v>6047.37</v>
      </c>
      <c r="I1054" t="s">
        <v>20</v>
      </c>
      <c r="J1054" t="str">
        <f>INDEX(Product_Table[Product Name],MATCH(Table35[[#This Row],[ProductID]],Product_Table[ProductID],0))</f>
        <v>Natura UE-36</v>
      </c>
      <c r="K1054" t="str">
        <f>INDEX(Product_Table[Category],MATCH(Table35[[#This Row],[ProductID]],Product_Table[ProductID],0))</f>
        <v>Urban</v>
      </c>
      <c r="L1054" t="str">
        <f>INDEX(Product_Table[Segment],MATCH(Table35[[#This Row],[ProductID]],Product_Table[ProductID],0))</f>
        <v>Extreme</v>
      </c>
      <c r="M1054" s="4">
        <f>INDEX(Product_Table[ManufacturerID],MATCH(Table35[[#This Row],[ProductID]],Product_Table[ProductID],0))</f>
        <v>8</v>
      </c>
      <c r="N1054" s="4" t="str">
        <f>INDEX(Manufacturer_Table[Manufacturer Name],MATCH(Table35[[#This Row],[ManufacturerID]],Manufacturer_Table[ManufacturerID],0))</f>
        <v>Natura</v>
      </c>
      <c r="O1054" s="4" t="str">
        <f>INDEX(Location_Table[State],MATCH(Table35[[#This Row],[Zip]],Location_Table[Zip],0))</f>
        <v>Manitoba</v>
      </c>
    </row>
    <row r="1055" spans="1:15" x14ac:dyDescent="0.3">
      <c r="A1055">
        <v>2055</v>
      </c>
      <c r="B1055" s="2">
        <v>42137</v>
      </c>
      <c r="C1055" s="2" t="str">
        <f>TEXT(Table35[[#This Row],[Date]],"YYYY")</f>
        <v>2015</v>
      </c>
      <c r="D1055" s="2" t="str">
        <f>TEXT(Table35[[#This Row],[Date]],"MMMM")</f>
        <v>May</v>
      </c>
      <c r="E1055" s="2" t="str">
        <f>TEXT(Table35[[#This Row],[Date]],"DDDD")</f>
        <v>Wednesday</v>
      </c>
      <c r="F1055" t="s">
        <v>838</v>
      </c>
      <c r="G1055">
        <v>1</v>
      </c>
      <c r="H1055" s="3">
        <v>7874.37</v>
      </c>
      <c r="I1055" t="s">
        <v>20</v>
      </c>
      <c r="J1055" t="str">
        <f>INDEX(Product_Table[Product Name],MATCH(Table35[[#This Row],[ProductID]],Product_Table[ProductID],0))</f>
        <v>Currus UE-15</v>
      </c>
      <c r="K1055" t="str">
        <f>INDEX(Product_Table[Category],MATCH(Table35[[#This Row],[ProductID]],Product_Table[ProductID],0))</f>
        <v>Urban</v>
      </c>
      <c r="L1055" t="str">
        <f>INDEX(Product_Table[Segment],MATCH(Table35[[#This Row],[ProductID]],Product_Table[ProductID],0))</f>
        <v>Extreme</v>
      </c>
      <c r="M1055" s="4">
        <f>INDEX(Product_Table[ManufacturerID],MATCH(Table35[[#This Row],[ProductID]],Product_Table[ProductID],0))</f>
        <v>4</v>
      </c>
      <c r="N1055" s="4" t="str">
        <f>INDEX(Manufacturer_Table[Manufacturer Name],MATCH(Table35[[#This Row],[ManufacturerID]],Manufacturer_Table[ManufacturerID],0))</f>
        <v>Currus</v>
      </c>
      <c r="O1055" s="4" t="str">
        <f>INDEX(Location_Table[State],MATCH(Table35[[#This Row],[Zip]],Location_Table[Zip],0))</f>
        <v>Ontario</v>
      </c>
    </row>
    <row r="1056" spans="1:15" x14ac:dyDescent="0.3">
      <c r="A1056">
        <v>702</v>
      </c>
      <c r="B1056" s="2">
        <v>42137</v>
      </c>
      <c r="C1056" s="2" t="str">
        <f>TEXT(Table35[[#This Row],[Date]],"YYYY")</f>
        <v>2015</v>
      </c>
      <c r="D1056" s="2" t="str">
        <f>TEXT(Table35[[#This Row],[Date]],"MMMM")</f>
        <v>May</v>
      </c>
      <c r="E1056" s="2" t="str">
        <f>TEXT(Table35[[#This Row],[Date]],"DDDD")</f>
        <v>Wednesday</v>
      </c>
      <c r="F1056" t="s">
        <v>695</v>
      </c>
      <c r="G1056">
        <v>1</v>
      </c>
      <c r="H1056" s="3">
        <v>3747.87</v>
      </c>
      <c r="I1056" t="s">
        <v>20</v>
      </c>
      <c r="J1056" t="str">
        <f>INDEX(Product_Table[Product Name],MATCH(Table35[[#This Row],[ProductID]],Product_Table[ProductID],0))</f>
        <v>Natura MA-09</v>
      </c>
      <c r="K1056" t="str">
        <f>INDEX(Product_Table[Category],MATCH(Table35[[#This Row],[ProductID]],Product_Table[ProductID],0))</f>
        <v>Mix</v>
      </c>
      <c r="L1056" t="str">
        <f>INDEX(Product_Table[Segment],MATCH(Table35[[#This Row],[ProductID]],Product_Table[ProductID],0))</f>
        <v>All Season</v>
      </c>
      <c r="M1056" s="4">
        <f>INDEX(Product_Table[ManufacturerID],MATCH(Table35[[#This Row],[ProductID]],Product_Table[ProductID],0))</f>
        <v>8</v>
      </c>
      <c r="N1056" s="4" t="str">
        <f>INDEX(Manufacturer_Table[Manufacturer Name],MATCH(Table35[[#This Row],[ManufacturerID]],Manufacturer_Table[ManufacturerID],0))</f>
        <v>Natura</v>
      </c>
      <c r="O1056" s="4" t="str">
        <f>INDEX(Location_Table[State],MATCH(Table35[[#This Row],[Zip]],Location_Table[Zip],0))</f>
        <v>Ontario</v>
      </c>
    </row>
    <row r="1057" spans="1:15" x14ac:dyDescent="0.3">
      <c r="A1057">
        <v>1145</v>
      </c>
      <c r="B1057" s="2">
        <v>42137</v>
      </c>
      <c r="C1057" s="2" t="str">
        <f>TEXT(Table35[[#This Row],[Date]],"YYYY")</f>
        <v>2015</v>
      </c>
      <c r="D1057" s="2" t="str">
        <f>TEXT(Table35[[#This Row],[Date]],"MMMM")</f>
        <v>May</v>
      </c>
      <c r="E1057" s="2" t="str">
        <f>TEXT(Table35[[#This Row],[Date]],"DDDD")</f>
        <v>Wednesday</v>
      </c>
      <c r="F1057" t="s">
        <v>983</v>
      </c>
      <c r="G1057">
        <v>1</v>
      </c>
      <c r="H1057" s="3">
        <v>4031.37</v>
      </c>
      <c r="I1057" t="s">
        <v>20</v>
      </c>
      <c r="J1057" t="str">
        <f>INDEX(Product_Table[Product Name],MATCH(Table35[[#This Row],[ProductID]],Product_Table[ProductID],0))</f>
        <v>Pirum UR-02</v>
      </c>
      <c r="K1057" t="str">
        <f>INDEX(Product_Table[Category],MATCH(Table35[[#This Row],[ProductID]],Product_Table[ProductID],0))</f>
        <v>Urban</v>
      </c>
      <c r="L1057" t="str">
        <f>INDEX(Product_Table[Segment],MATCH(Table35[[#This Row],[ProductID]],Product_Table[ProductID],0))</f>
        <v>Regular</v>
      </c>
      <c r="M1057" s="4">
        <f>INDEX(Product_Table[ManufacturerID],MATCH(Table35[[#This Row],[ProductID]],Product_Table[ProductID],0))</f>
        <v>10</v>
      </c>
      <c r="N1057" s="4" t="str">
        <f>INDEX(Manufacturer_Table[Manufacturer Name],MATCH(Table35[[#This Row],[ManufacturerID]],Manufacturer_Table[ManufacturerID],0))</f>
        <v>Pirum</v>
      </c>
      <c r="O1057" s="4" t="str">
        <f>INDEX(Location_Table[State],MATCH(Table35[[#This Row],[Zip]],Location_Table[Zip],0))</f>
        <v>Ontario</v>
      </c>
    </row>
    <row r="1058" spans="1:15" x14ac:dyDescent="0.3">
      <c r="A1058">
        <v>183</v>
      </c>
      <c r="B1058" s="2">
        <v>42137</v>
      </c>
      <c r="C1058" s="2" t="str">
        <f>TEXT(Table35[[#This Row],[Date]],"YYYY")</f>
        <v>2015</v>
      </c>
      <c r="D1058" s="2" t="str">
        <f>TEXT(Table35[[#This Row],[Date]],"MMMM")</f>
        <v>May</v>
      </c>
      <c r="E1058" s="2" t="str">
        <f>TEXT(Table35[[#This Row],[Date]],"DDDD")</f>
        <v>Wednesday</v>
      </c>
      <c r="F1058" t="s">
        <v>994</v>
      </c>
      <c r="G1058">
        <v>1</v>
      </c>
      <c r="H1058" s="3">
        <v>8694</v>
      </c>
      <c r="I1058" t="s">
        <v>20</v>
      </c>
      <c r="J1058" t="str">
        <f>INDEX(Product_Table[Product Name],MATCH(Table35[[#This Row],[ProductID]],Product_Table[ProductID],0))</f>
        <v>Abbas UE-11</v>
      </c>
      <c r="K1058" t="str">
        <f>INDEX(Product_Table[Category],MATCH(Table35[[#This Row],[ProductID]],Product_Table[ProductID],0))</f>
        <v>Urban</v>
      </c>
      <c r="L1058" t="str">
        <f>INDEX(Product_Table[Segment],MATCH(Table35[[#This Row],[ProductID]],Product_Table[ProductID],0))</f>
        <v>Extreme</v>
      </c>
      <c r="M1058" s="4">
        <f>INDEX(Product_Table[ManufacturerID],MATCH(Table35[[#This Row],[ProductID]],Product_Table[ProductID],0))</f>
        <v>1</v>
      </c>
      <c r="N1058" s="4" t="str">
        <f>INDEX(Manufacturer_Table[Manufacturer Name],MATCH(Table35[[#This Row],[ManufacturerID]],Manufacturer_Table[ManufacturerID],0))</f>
        <v>Abbas</v>
      </c>
      <c r="O1058" s="4" t="str">
        <f>INDEX(Location_Table[State],MATCH(Table35[[#This Row],[Zip]],Location_Table[Zip],0))</f>
        <v>Ontario</v>
      </c>
    </row>
    <row r="1059" spans="1:15" x14ac:dyDescent="0.3">
      <c r="A1059">
        <v>549</v>
      </c>
      <c r="B1059" s="2">
        <v>42138</v>
      </c>
      <c r="C1059" s="2" t="str">
        <f>TEXT(Table35[[#This Row],[Date]],"YYYY")</f>
        <v>2015</v>
      </c>
      <c r="D1059" s="2" t="str">
        <f>TEXT(Table35[[#This Row],[Date]],"MMMM")</f>
        <v>May</v>
      </c>
      <c r="E1059" s="2" t="str">
        <f>TEXT(Table35[[#This Row],[Date]],"DDDD")</f>
        <v>Thursday</v>
      </c>
      <c r="F1059" t="s">
        <v>957</v>
      </c>
      <c r="G1059">
        <v>1</v>
      </c>
      <c r="H1059" s="3">
        <v>6614.37</v>
      </c>
      <c r="I1059" t="s">
        <v>20</v>
      </c>
      <c r="J1059" t="str">
        <f>INDEX(Product_Table[Product Name],MATCH(Table35[[#This Row],[ProductID]],Product_Table[ProductID],0))</f>
        <v>Maximus UC-14</v>
      </c>
      <c r="K1059" t="str">
        <f>INDEX(Product_Table[Category],MATCH(Table35[[#This Row],[ProductID]],Product_Table[ProductID],0))</f>
        <v>Urban</v>
      </c>
      <c r="L1059" t="str">
        <f>INDEX(Product_Table[Segment],MATCH(Table35[[#This Row],[ProductID]],Product_Table[ProductID],0))</f>
        <v>Convenience</v>
      </c>
      <c r="M1059" s="4">
        <f>INDEX(Product_Table[ManufacturerID],MATCH(Table35[[#This Row],[ProductID]],Product_Table[ProductID],0))</f>
        <v>7</v>
      </c>
      <c r="N1059" s="4" t="str">
        <f>INDEX(Manufacturer_Table[Manufacturer Name],MATCH(Table35[[#This Row],[ManufacturerID]],Manufacturer_Table[ManufacturerID],0))</f>
        <v>VanArsdel</v>
      </c>
      <c r="O1059" s="4" t="str">
        <f>INDEX(Location_Table[State],MATCH(Table35[[#This Row],[Zip]],Location_Table[Zip],0))</f>
        <v>Ontario</v>
      </c>
    </row>
    <row r="1060" spans="1:15" x14ac:dyDescent="0.3">
      <c r="A1060">
        <v>1000</v>
      </c>
      <c r="B1060" s="2">
        <v>42138</v>
      </c>
      <c r="C1060" s="2" t="str">
        <f>TEXT(Table35[[#This Row],[Date]],"YYYY")</f>
        <v>2015</v>
      </c>
      <c r="D1060" s="2" t="str">
        <f>TEXT(Table35[[#This Row],[Date]],"MMMM")</f>
        <v>May</v>
      </c>
      <c r="E1060" s="2" t="str">
        <f>TEXT(Table35[[#This Row],[Date]],"DDDD")</f>
        <v>Thursday</v>
      </c>
      <c r="F1060" t="s">
        <v>680</v>
      </c>
      <c r="G1060">
        <v>1</v>
      </c>
      <c r="H1060" s="3">
        <v>1290.8699999999999</v>
      </c>
      <c r="I1060" t="s">
        <v>20</v>
      </c>
      <c r="J1060" t="str">
        <f>INDEX(Product_Table[Product Name],MATCH(Table35[[#This Row],[ProductID]],Product_Table[ProductID],0))</f>
        <v>Natura YY-01</v>
      </c>
      <c r="K1060" t="str">
        <f>INDEX(Product_Table[Category],MATCH(Table35[[#This Row],[ProductID]],Product_Table[ProductID],0))</f>
        <v>Youth</v>
      </c>
      <c r="L1060" t="str">
        <f>INDEX(Product_Table[Segment],MATCH(Table35[[#This Row],[ProductID]],Product_Table[ProductID],0))</f>
        <v>Youth</v>
      </c>
      <c r="M1060" s="4">
        <f>INDEX(Product_Table[ManufacturerID],MATCH(Table35[[#This Row],[ProductID]],Product_Table[ProductID],0))</f>
        <v>8</v>
      </c>
      <c r="N1060" s="4" t="str">
        <f>INDEX(Manufacturer_Table[Manufacturer Name],MATCH(Table35[[#This Row],[ManufacturerID]],Manufacturer_Table[ManufacturerID],0))</f>
        <v>Natura</v>
      </c>
      <c r="O1060" s="4" t="str">
        <f>INDEX(Location_Table[State],MATCH(Table35[[#This Row],[Zip]],Location_Table[Zip],0))</f>
        <v>Ontario</v>
      </c>
    </row>
    <row r="1061" spans="1:15" x14ac:dyDescent="0.3">
      <c r="A1061">
        <v>1995</v>
      </c>
      <c r="B1061" s="2">
        <v>42138</v>
      </c>
      <c r="C1061" s="2" t="str">
        <f>TEXT(Table35[[#This Row],[Date]],"YYYY")</f>
        <v>2015</v>
      </c>
      <c r="D1061" s="2" t="str">
        <f>TEXT(Table35[[#This Row],[Date]],"MMMM")</f>
        <v>May</v>
      </c>
      <c r="E1061" s="2" t="str">
        <f>TEXT(Table35[[#This Row],[Date]],"DDDD")</f>
        <v>Thursday</v>
      </c>
      <c r="F1061" t="s">
        <v>391</v>
      </c>
      <c r="G1061">
        <v>1</v>
      </c>
      <c r="H1061" s="3">
        <v>5354.37</v>
      </c>
      <c r="I1061" t="s">
        <v>20</v>
      </c>
      <c r="J1061" t="str">
        <f>INDEX(Product_Table[Product Name],MATCH(Table35[[#This Row],[ProductID]],Product_Table[ProductID],0))</f>
        <v>Currus UM-02</v>
      </c>
      <c r="K1061" t="str">
        <f>INDEX(Product_Table[Category],MATCH(Table35[[#This Row],[ProductID]],Product_Table[ProductID],0))</f>
        <v>Urban</v>
      </c>
      <c r="L1061" t="str">
        <f>INDEX(Product_Table[Segment],MATCH(Table35[[#This Row],[ProductID]],Product_Table[ProductID],0))</f>
        <v>Moderation</v>
      </c>
      <c r="M1061" s="4">
        <f>INDEX(Product_Table[ManufacturerID],MATCH(Table35[[#This Row],[ProductID]],Product_Table[ProductID],0))</f>
        <v>4</v>
      </c>
      <c r="N1061" s="4" t="str">
        <f>INDEX(Manufacturer_Table[Manufacturer Name],MATCH(Table35[[#This Row],[ManufacturerID]],Manufacturer_Table[ManufacturerID],0))</f>
        <v>Currus</v>
      </c>
      <c r="O1061" s="4" t="str">
        <f>INDEX(Location_Table[State],MATCH(Table35[[#This Row],[Zip]],Location_Table[Zip],0))</f>
        <v>Quebec</v>
      </c>
    </row>
    <row r="1062" spans="1:15" x14ac:dyDescent="0.3">
      <c r="A1062">
        <v>1175</v>
      </c>
      <c r="B1062" s="2">
        <v>42145</v>
      </c>
      <c r="C1062" s="2" t="str">
        <f>TEXT(Table35[[#This Row],[Date]],"YYYY")</f>
        <v>2015</v>
      </c>
      <c r="D1062" s="2" t="str">
        <f>TEXT(Table35[[#This Row],[Date]],"MMMM")</f>
        <v>May</v>
      </c>
      <c r="E1062" s="2" t="str">
        <f>TEXT(Table35[[#This Row],[Date]],"DDDD")</f>
        <v>Thursday</v>
      </c>
      <c r="F1062" t="s">
        <v>680</v>
      </c>
      <c r="G1062">
        <v>1</v>
      </c>
      <c r="H1062" s="3">
        <v>8441.3700000000008</v>
      </c>
      <c r="I1062" t="s">
        <v>20</v>
      </c>
      <c r="J1062" t="str">
        <f>INDEX(Product_Table[Product Name],MATCH(Table35[[#This Row],[ProductID]],Product_Table[ProductID],0))</f>
        <v>Pirum UE-11</v>
      </c>
      <c r="K1062" t="str">
        <f>INDEX(Product_Table[Category],MATCH(Table35[[#This Row],[ProductID]],Product_Table[ProductID],0))</f>
        <v>Urban</v>
      </c>
      <c r="L1062" t="str">
        <f>INDEX(Product_Table[Segment],MATCH(Table35[[#This Row],[ProductID]],Product_Table[ProductID],0))</f>
        <v>Extreme</v>
      </c>
      <c r="M1062" s="4">
        <f>INDEX(Product_Table[ManufacturerID],MATCH(Table35[[#This Row],[ProductID]],Product_Table[ProductID],0))</f>
        <v>10</v>
      </c>
      <c r="N1062" s="4" t="str">
        <f>INDEX(Manufacturer_Table[Manufacturer Name],MATCH(Table35[[#This Row],[ManufacturerID]],Manufacturer_Table[ManufacturerID],0))</f>
        <v>Pirum</v>
      </c>
      <c r="O1062" s="4" t="str">
        <f>INDEX(Location_Table[State],MATCH(Table35[[#This Row],[Zip]],Location_Table[Zip],0))</f>
        <v>Ontario</v>
      </c>
    </row>
    <row r="1063" spans="1:15" x14ac:dyDescent="0.3">
      <c r="A1063">
        <v>438</v>
      </c>
      <c r="B1063" s="2">
        <v>42145</v>
      </c>
      <c r="C1063" s="2" t="str">
        <f>TEXT(Table35[[#This Row],[Date]],"YYYY")</f>
        <v>2015</v>
      </c>
      <c r="D1063" s="2" t="str">
        <f>TEXT(Table35[[#This Row],[Date]],"MMMM")</f>
        <v>May</v>
      </c>
      <c r="E1063" s="2" t="str">
        <f>TEXT(Table35[[#This Row],[Date]],"DDDD")</f>
        <v>Thursday</v>
      </c>
      <c r="F1063" t="s">
        <v>391</v>
      </c>
      <c r="G1063">
        <v>1</v>
      </c>
      <c r="H1063" s="3">
        <v>11969.37</v>
      </c>
      <c r="I1063" t="s">
        <v>20</v>
      </c>
      <c r="J1063" t="str">
        <f>INDEX(Product_Table[Product Name],MATCH(Table35[[#This Row],[ProductID]],Product_Table[ProductID],0))</f>
        <v>Maximus UM-43</v>
      </c>
      <c r="K1063" t="str">
        <f>INDEX(Product_Table[Category],MATCH(Table35[[#This Row],[ProductID]],Product_Table[ProductID],0))</f>
        <v>Urban</v>
      </c>
      <c r="L1063" t="str">
        <f>INDEX(Product_Table[Segment],MATCH(Table35[[#This Row],[ProductID]],Product_Table[ProductID],0))</f>
        <v>Moderation</v>
      </c>
      <c r="M1063" s="4">
        <f>INDEX(Product_Table[ManufacturerID],MATCH(Table35[[#This Row],[ProductID]],Product_Table[ProductID],0))</f>
        <v>7</v>
      </c>
      <c r="N1063" s="4" t="str">
        <f>INDEX(Manufacturer_Table[Manufacturer Name],MATCH(Table35[[#This Row],[ManufacturerID]],Manufacturer_Table[ManufacturerID],0))</f>
        <v>VanArsdel</v>
      </c>
      <c r="O1063" s="4" t="str">
        <f>INDEX(Location_Table[State],MATCH(Table35[[#This Row],[Zip]],Location_Table[Zip],0))</f>
        <v>Quebec</v>
      </c>
    </row>
    <row r="1064" spans="1:15" x14ac:dyDescent="0.3">
      <c r="A1064">
        <v>2090</v>
      </c>
      <c r="B1064" s="2">
        <v>42145</v>
      </c>
      <c r="C1064" s="2" t="str">
        <f>TEXT(Table35[[#This Row],[Date]],"YYYY")</f>
        <v>2015</v>
      </c>
      <c r="D1064" s="2" t="str">
        <f>TEXT(Table35[[#This Row],[Date]],"MMMM")</f>
        <v>May</v>
      </c>
      <c r="E1064" s="2" t="str">
        <f>TEXT(Table35[[#This Row],[Date]],"DDDD")</f>
        <v>Thursday</v>
      </c>
      <c r="F1064" t="s">
        <v>992</v>
      </c>
      <c r="G1064">
        <v>1</v>
      </c>
      <c r="H1064" s="3">
        <v>4598.37</v>
      </c>
      <c r="I1064" t="s">
        <v>20</v>
      </c>
      <c r="J1064" t="str">
        <f>INDEX(Product_Table[Product Name],MATCH(Table35[[#This Row],[ProductID]],Product_Table[ProductID],0))</f>
        <v>Currus UC-25</v>
      </c>
      <c r="K1064" t="str">
        <f>INDEX(Product_Table[Category],MATCH(Table35[[#This Row],[ProductID]],Product_Table[ProductID],0))</f>
        <v>Urban</v>
      </c>
      <c r="L1064" t="str">
        <f>INDEX(Product_Table[Segment],MATCH(Table35[[#This Row],[ProductID]],Product_Table[ProductID],0))</f>
        <v>Convenience</v>
      </c>
      <c r="M1064" s="4">
        <f>INDEX(Product_Table[ManufacturerID],MATCH(Table35[[#This Row],[ProductID]],Product_Table[ProductID],0))</f>
        <v>4</v>
      </c>
      <c r="N1064" s="4" t="str">
        <f>INDEX(Manufacturer_Table[Manufacturer Name],MATCH(Table35[[#This Row],[ManufacturerID]],Manufacturer_Table[ManufacturerID],0))</f>
        <v>Currus</v>
      </c>
      <c r="O1064" s="4" t="str">
        <f>INDEX(Location_Table[State],MATCH(Table35[[#This Row],[Zip]],Location_Table[Zip],0))</f>
        <v>Ontario</v>
      </c>
    </row>
    <row r="1065" spans="1:15" x14ac:dyDescent="0.3">
      <c r="A1065">
        <v>1171</v>
      </c>
      <c r="B1065" s="2">
        <v>42145</v>
      </c>
      <c r="C1065" s="2" t="str">
        <f>TEXT(Table35[[#This Row],[Date]],"YYYY")</f>
        <v>2015</v>
      </c>
      <c r="D1065" s="2" t="str">
        <f>TEXT(Table35[[#This Row],[Date]],"MMMM")</f>
        <v>May</v>
      </c>
      <c r="E1065" s="2" t="str">
        <f>TEXT(Table35[[#This Row],[Date]],"DDDD")</f>
        <v>Thursday</v>
      </c>
      <c r="F1065" t="s">
        <v>1219</v>
      </c>
      <c r="G1065">
        <v>1</v>
      </c>
      <c r="H1065" s="3">
        <v>4283.37</v>
      </c>
      <c r="I1065" t="s">
        <v>20</v>
      </c>
      <c r="J1065" t="str">
        <f>INDEX(Product_Table[Product Name],MATCH(Table35[[#This Row],[ProductID]],Product_Table[ProductID],0))</f>
        <v>Pirum UE-07</v>
      </c>
      <c r="K1065" t="str">
        <f>INDEX(Product_Table[Category],MATCH(Table35[[#This Row],[ProductID]],Product_Table[ProductID],0))</f>
        <v>Urban</v>
      </c>
      <c r="L1065" t="str">
        <f>INDEX(Product_Table[Segment],MATCH(Table35[[#This Row],[ProductID]],Product_Table[ProductID],0))</f>
        <v>Extreme</v>
      </c>
      <c r="M1065" s="4">
        <f>INDEX(Product_Table[ManufacturerID],MATCH(Table35[[#This Row],[ProductID]],Product_Table[ProductID],0))</f>
        <v>10</v>
      </c>
      <c r="N1065" s="4" t="str">
        <f>INDEX(Manufacturer_Table[Manufacturer Name],MATCH(Table35[[#This Row],[ManufacturerID]],Manufacturer_Table[ManufacturerID],0))</f>
        <v>Pirum</v>
      </c>
      <c r="O1065" s="4" t="str">
        <f>INDEX(Location_Table[State],MATCH(Table35[[#This Row],[Zip]],Location_Table[Zip],0))</f>
        <v>Manitoba</v>
      </c>
    </row>
    <row r="1066" spans="1:15" x14ac:dyDescent="0.3">
      <c r="A1066">
        <v>1182</v>
      </c>
      <c r="B1066" s="2">
        <v>42145</v>
      </c>
      <c r="C1066" s="2" t="str">
        <f>TEXT(Table35[[#This Row],[Date]],"YYYY")</f>
        <v>2015</v>
      </c>
      <c r="D1066" s="2" t="str">
        <f>TEXT(Table35[[#This Row],[Date]],"MMMM")</f>
        <v>May</v>
      </c>
      <c r="E1066" s="2" t="str">
        <f>TEXT(Table35[[#This Row],[Date]],"DDDD")</f>
        <v>Thursday</v>
      </c>
      <c r="F1066" t="s">
        <v>1219</v>
      </c>
      <c r="G1066">
        <v>1</v>
      </c>
      <c r="H1066" s="3">
        <v>2708.37</v>
      </c>
      <c r="I1066" t="s">
        <v>20</v>
      </c>
      <c r="J1066" t="str">
        <f>INDEX(Product_Table[Product Name],MATCH(Table35[[#This Row],[ProductID]],Product_Table[ProductID],0))</f>
        <v>Pirum UE-18</v>
      </c>
      <c r="K1066" t="str">
        <f>INDEX(Product_Table[Category],MATCH(Table35[[#This Row],[ProductID]],Product_Table[ProductID],0))</f>
        <v>Urban</v>
      </c>
      <c r="L1066" t="str">
        <f>INDEX(Product_Table[Segment],MATCH(Table35[[#This Row],[ProductID]],Product_Table[ProductID],0))</f>
        <v>Extreme</v>
      </c>
      <c r="M1066" s="4">
        <f>INDEX(Product_Table[ManufacturerID],MATCH(Table35[[#This Row],[ProductID]],Product_Table[ProductID],0))</f>
        <v>10</v>
      </c>
      <c r="N1066" s="4" t="str">
        <f>INDEX(Manufacturer_Table[Manufacturer Name],MATCH(Table35[[#This Row],[ManufacturerID]],Manufacturer_Table[ManufacturerID],0))</f>
        <v>Pirum</v>
      </c>
      <c r="O1066" s="4" t="str">
        <f>INDEX(Location_Table[State],MATCH(Table35[[#This Row],[Zip]],Location_Table[Zip],0))</f>
        <v>Manitoba</v>
      </c>
    </row>
    <row r="1067" spans="1:15" x14ac:dyDescent="0.3">
      <c r="A1067">
        <v>590</v>
      </c>
      <c r="B1067" s="2">
        <v>42146</v>
      </c>
      <c r="C1067" s="2" t="str">
        <f>TEXT(Table35[[#This Row],[Date]],"YYYY")</f>
        <v>2015</v>
      </c>
      <c r="D1067" s="2" t="str">
        <f>TEXT(Table35[[#This Row],[Date]],"MMMM")</f>
        <v>May</v>
      </c>
      <c r="E1067" s="2" t="str">
        <f>TEXT(Table35[[#This Row],[Date]],"DDDD")</f>
        <v>Friday</v>
      </c>
      <c r="F1067" t="s">
        <v>957</v>
      </c>
      <c r="G1067">
        <v>1</v>
      </c>
      <c r="H1067" s="3">
        <v>10709.37</v>
      </c>
      <c r="I1067" t="s">
        <v>20</v>
      </c>
      <c r="J1067" t="str">
        <f>INDEX(Product_Table[Product Name],MATCH(Table35[[#This Row],[ProductID]],Product_Table[ProductID],0))</f>
        <v>Maximus UC-55</v>
      </c>
      <c r="K1067" t="str">
        <f>INDEX(Product_Table[Category],MATCH(Table35[[#This Row],[ProductID]],Product_Table[ProductID],0))</f>
        <v>Urban</v>
      </c>
      <c r="L1067" t="str">
        <f>INDEX(Product_Table[Segment],MATCH(Table35[[#This Row],[ProductID]],Product_Table[ProductID],0))</f>
        <v>Convenience</v>
      </c>
      <c r="M1067" s="4">
        <f>INDEX(Product_Table[ManufacturerID],MATCH(Table35[[#This Row],[ProductID]],Product_Table[ProductID],0))</f>
        <v>7</v>
      </c>
      <c r="N1067" s="4" t="str">
        <f>INDEX(Manufacturer_Table[Manufacturer Name],MATCH(Table35[[#This Row],[ManufacturerID]],Manufacturer_Table[ManufacturerID],0))</f>
        <v>VanArsdel</v>
      </c>
      <c r="O1067" s="4" t="str">
        <f>INDEX(Location_Table[State],MATCH(Table35[[#This Row],[Zip]],Location_Table[Zip],0))</f>
        <v>Ontario</v>
      </c>
    </row>
    <row r="1068" spans="1:15" x14ac:dyDescent="0.3">
      <c r="A1068">
        <v>1009</v>
      </c>
      <c r="B1068" s="2">
        <v>42166</v>
      </c>
      <c r="C1068" s="2" t="str">
        <f>TEXT(Table35[[#This Row],[Date]],"YYYY")</f>
        <v>2015</v>
      </c>
      <c r="D1068" s="2" t="str">
        <f>TEXT(Table35[[#This Row],[Date]],"MMMM")</f>
        <v>June</v>
      </c>
      <c r="E1068" s="2" t="str">
        <f>TEXT(Table35[[#This Row],[Date]],"DDDD")</f>
        <v>Thursday</v>
      </c>
      <c r="F1068" t="s">
        <v>839</v>
      </c>
      <c r="G1068">
        <v>1</v>
      </c>
      <c r="H1068" s="3">
        <v>1353.87</v>
      </c>
      <c r="I1068" t="s">
        <v>20</v>
      </c>
      <c r="J1068" t="str">
        <f>INDEX(Product_Table[Product Name],MATCH(Table35[[#This Row],[ProductID]],Product_Table[ProductID],0))</f>
        <v>Natura YY-10</v>
      </c>
      <c r="K1068" t="str">
        <f>INDEX(Product_Table[Category],MATCH(Table35[[#This Row],[ProductID]],Product_Table[ProductID],0))</f>
        <v>Youth</v>
      </c>
      <c r="L1068" t="str">
        <f>INDEX(Product_Table[Segment],MATCH(Table35[[#This Row],[ProductID]],Product_Table[ProductID],0))</f>
        <v>Youth</v>
      </c>
      <c r="M1068" s="4">
        <f>INDEX(Product_Table[ManufacturerID],MATCH(Table35[[#This Row],[ProductID]],Product_Table[ProductID],0))</f>
        <v>8</v>
      </c>
      <c r="N1068" s="4" t="str">
        <f>INDEX(Manufacturer_Table[Manufacturer Name],MATCH(Table35[[#This Row],[ManufacturerID]],Manufacturer_Table[ManufacturerID],0))</f>
        <v>Natura</v>
      </c>
      <c r="O1068" s="4" t="str">
        <f>INDEX(Location_Table[State],MATCH(Table35[[#This Row],[Zip]],Location_Table[Zip],0))</f>
        <v>Ontario</v>
      </c>
    </row>
    <row r="1069" spans="1:15" x14ac:dyDescent="0.3">
      <c r="A1069">
        <v>545</v>
      </c>
      <c r="B1069" s="2">
        <v>42172</v>
      </c>
      <c r="C1069" s="2" t="str">
        <f>TEXT(Table35[[#This Row],[Date]],"YYYY")</f>
        <v>2015</v>
      </c>
      <c r="D1069" s="2" t="str">
        <f>TEXT(Table35[[#This Row],[Date]],"MMMM")</f>
        <v>June</v>
      </c>
      <c r="E1069" s="2" t="str">
        <f>TEXT(Table35[[#This Row],[Date]],"DDDD")</f>
        <v>Wednesday</v>
      </c>
      <c r="F1069" t="s">
        <v>687</v>
      </c>
      <c r="G1069">
        <v>1</v>
      </c>
      <c r="H1069" s="3">
        <v>10835.37</v>
      </c>
      <c r="I1069" t="s">
        <v>20</v>
      </c>
      <c r="J1069" t="str">
        <f>INDEX(Product_Table[Product Name],MATCH(Table35[[#This Row],[ProductID]],Product_Table[ProductID],0))</f>
        <v>Maximus UC-10</v>
      </c>
      <c r="K1069" t="str">
        <f>INDEX(Product_Table[Category],MATCH(Table35[[#This Row],[ProductID]],Product_Table[ProductID],0))</f>
        <v>Urban</v>
      </c>
      <c r="L1069" t="str">
        <f>INDEX(Product_Table[Segment],MATCH(Table35[[#This Row],[ProductID]],Product_Table[ProductID],0))</f>
        <v>Convenience</v>
      </c>
      <c r="M1069" s="4">
        <f>INDEX(Product_Table[ManufacturerID],MATCH(Table35[[#This Row],[ProductID]],Product_Table[ProductID],0))</f>
        <v>7</v>
      </c>
      <c r="N1069" s="4" t="str">
        <f>INDEX(Manufacturer_Table[Manufacturer Name],MATCH(Table35[[#This Row],[ManufacturerID]],Manufacturer_Table[ManufacturerID],0))</f>
        <v>VanArsdel</v>
      </c>
      <c r="O1069" s="4" t="str">
        <f>INDEX(Location_Table[State],MATCH(Table35[[#This Row],[Zip]],Location_Table[Zip],0))</f>
        <v>Ontario</v>
      </c>
    </row>
    <row r="1070" spans="1:15" x14ac:dyDescent="0.3">
      <c r="A1070">
        <v>207</v>
      </c>
      <c r="B1070" s="2">
        <v>42172</v>
      </c>
      <c r="C1070" s="2" t="str">
        <f>TEXT(Table35[[#This Row],[Date]],"YYYY")</f>
        <v>2015</v>
      </c>
      <c r="D1070" s="2" t="str">
        <f>TEXT(Table35[[#This Row],[Date]],"MMMM")</f>
        <v>June</v>
      </c>
      <c r="E1070" s="2" t="str">
        <f>TEXT(Table35[[#This Row],[Date]],"DDDD")</f>
        <v>Wednesday</v>
      </c>
      <c r="F1070" t="s">
        <v>978</v>
      </c>
      <c r="G1070">
        <v>1</v>
      </c>
      <c r="H1070" s="3">
        <v>11843.37</v>
      </c>
      <c r="I1070" t="s">
        <v>20</v>
      </c>
      <c r="J1070" t="str">
        <f>INDEX(Product_Table[Product Name],MATCH(Table35[[#This Row],[ProductID]],Product_Table[ProductID],0))</f>
        <v>Barba UM-09</v>
      </c>
      <c r="K1070" t="str">
        <f>INDEX(Product_Table[Category],MATCH(Table35[[#This Row],[ProductID]],Product_Table[ProductID],0))</f>
        <v>Urban</v>
      </c>
      <c r="L1070" t="str">
        <f>INDEX(Product_Table[Segment],MATCH(Table35[[#This Row],[ProductID]],Product_Table[ProductID],0))</f>
        <v>Moderation</v>
      </c>
      <c r="M1070" s="4">
        <f>INDEX(Product_Table[ManufacturerID],MATCH(Table35[[#This Row],[ProductID]],Product_Table[ProductID],0))</f>
        <v>3</v>
      </c>
      <c r="N1070" s="4" t="str">
        <f>INDEX(Manufacturer_Table[Manufacturer Name],MATCH(Table35[[#This Row],[ManufacturerID]],Manufacturer_Table[ManufacturerID],0))</f>
        <v>Barba</v>
      </c>
      <c r="O1070" s="4" t="str">
        <f>INDEX(Location_Table[State],MATCH(Table35[[#This Row],[Zip]],Location_Table[Zip],0))</f>
        <v>Ontario</v>
      </c>
    </row>
    <row r="1071" spans="1:15" x14ac:dyDescent="0.3">
      <c r="A1071">
        <v>440</v>
      </c>
      <c r="B1071" s="2">
        <v>42172</v>
      </c>
      <c r="C1071" s="2" t="str">
        <f>TEXT(Table35[[#This Row],[Date]],"YYYY")</f>
        <v>2015</v>
      </c>
      <c r="D1071" s="2" t="str">
        <f>TEXT(Table35[[#This Row],[Date]],"MMMM")</f>
        <v>June</v>
      </c>
      <c r="E1071" s="2" t="str">
        <f>TEXT(Table35[[#This Row],[Date]],"DDDD")</f>
        <v>Wednesday</v>
      </c>
      <c r="F1071" t="s">
        <v>1219</v>
      </c>
      <c r="G1071">
        <v>1</v>
      </c>
      <c r="H1071" s="3">
        <v>19529.37</v>
      </c>
      <c r="I1071" t="s">
        <v>20</v>
      </c>
      <c r="J1071" t="str">
        <f>INDEX(Product_Table[Product Name],MATCH(Table35[[#This Row],[ProductID]],Product_Table[ProductID],0))</f>
        <v>Maximus UM-45</v>
      </c>
      <c r="K1071" t="str">
        <f>INDEX(Product_Table[Category],MATCH(Table35[[#This Row],[ProductID]],Product_Table[ProductID],0))</f>
        <v>Urban</v>
      </c>
      <c r="L1071" t="str">
        <f>INDEX(Product_Table[Segment],MATCH(Table35[[#This Row],[ProductID]],Product_Table[ProductID],0))</f>
        <v>Moderation</v>
      </c>
      <c r="M1071" s="4">
        <f>INDEX(Product_Table[ManufacturerID],MATCH(Table35[[#This Row],[ProductID]],Product_Table[ProductID],0))</f>
        <v>7</v>
      </c>
      <c r="N1071" s="4" t="str">
        <f>INDEX(Manufacturer_Table[Manufacturer Name],MATCH(Table35[[#This Row],[ManufacturerID]],Manufacturer_Table[ManufacturerID],0))</f>
        <v>VanArsdel</v>
      </c>
      <c r="O1071" s="4" t="str">
        <f>INDEX(Location_Table[State],MATCH(Table35[[#This Row],[Zip]],Location_Table[Zip],0))</f>
        <v>Manitoba</v>
      </c>
    </row>
    <row r="1072" spans="1:15" x14ac:dyDescent="0.3">
      <c r="A1072">
        <v>777</v>
      </c>
      <c r="B1072" s="2">
        <v>42172</v>
      </c>
      <c r="C1072" s="2" t="str">
        <f>TEXT(Table35[[#This Row],[Date]],"YYYY")</f>
        <v>2015</v>
      </c>
      <c r="D1072" s="2" t="str">
        <f>TEXT(Table35[[#This Row],[Date]],"MMMM")</f>
        <v>June</v>
      </c>
      <c r="E1072" s="2" t="str">
        <f>TEXT(Table35[[#This Row],[Date]],"DDDD")</f>
        <v>Wednesday</v>
      </c>
      <c r="F1072" t="s">
        <v>1219</v>
      </c>
      <c r="G1072">
        <v>1</v>
      </c>
      <c r="H1072" s="3">
        <v>1542.87</v>
      </c>
      <c r="I1072" t="s">
        <v>20</v>
      </c>
      <c r="J1072" t="str">
        <f>INDEX(Product_Table[Product Name],MATCH(Table35[[#This Row],[ProductID]],Product_Table[ProductID],0))</f>
        <v>Natura RP-65</v>
      </c>
      <c r="K1072" t="str">
        <f>INDEX(Product_Table[Category],MATCH(Table35[[#This Row],[ProductID]],Product_Table[ProductID],0))</f>
        <v>Rural</v>
      </c>
      <c r="L1072" t="str">
        <f>INDEX(Product_Table[Segment],MATCH(Table35[[#This Row],[ProductID]],Product_Table[ProductID],0))</f>
        <v>Productivity</v>
      </c>
      <c r="M1072" s="4">
        <f>INDEX(Product_Table[ManufacturerID],MATCH(Table35[[#This Row],[ProductID]],Product_Table[ProductID],0))</f>
        <v>8</v>
      </c>
      <c r="N1072" s="4" t="str">
        <f>INDEX(Manufacturer_Table[Manufacturer Name],MATCH(Table35[[#This Row],[ManufacturerID]],Manufacturer_Table[ManufacturerID],0))</f>
        <v>Natura</v>
      </c>
      <c r="O1072" s="4" t="str">
        <f>INDEX(Location_Table[State],MATCH(Table35[[#This Row],[Zip]],Location_Table[Zip],0))</f>
        <v>Manitoba</v>
      </c>
    </row>
    <row r="1073" spans="1:15" x14ac:dyDescent="0.3">
      <c r="A1073">
        <v>2396</v>
      </c>
      <c r="B1073" s="2">
        <v>42142</v>
      </c>
      <c r="C1073" s="2" t="str">
        <f>TEXT(Table35[[#This Row],[Date]],"YYYY")</f>
        <v>2015</v>
      </c>
      <c r="D1073" s="2" t="str">
        <f>TEXT(Table35[[#This Row],[Date]],"MMMM")</f>
        <v>May</v>
      </c>
      <c r="E1073" s="2" t="str">
        <f>TEXT(Table35[[#This Row],[Date]],"DDDD")</f>
        <v>Monday</v>
      </c>
      <c r="F1073" t="s">
        <v>840</v>
      </c>
      <c r="G1073">
        <v>1</v>
      </c>
      <c r="H1073" s="3">
        <v>1385.37</v>
      </c>
      <c r="I1073" t="s">
        <v>20</v>
      </c>
      <c r="J1073" t="str">
        <f>INDEX(Product_Table[Product Name],MATCH(Table35[[#This Row],[ProductID]],Product_Table[ProductID],0))</f>
        <v>Aliqui YY-05</v>
      </c>
      <c r="K1073" t="str">
        <f>INDEX(Product_Table[Category],MATCH(Table35[[#This Row],[ProductID]],Product_Table[ProductID],0))</f>
        <v>Youth</v>
      </c>
      <c r="L1073" t="str">
        <f>INDEX(Product_Table[Segment],MATCH(Table35[[#This Row],[ProductID]],Product_Table[ProductID],0))</f>
        <v>Youth</v>
      </c>
      <c r="M1073" s="4">
        <f>INDEX(Product_Table[ManufacturerID],MATCH(Table35[[#This Row],[ProductID]],Product_Table[ProductID],0))</f>
        <v>2</v>
      </c>
      <c r="N1073" s="4" t="str">
        <f>INDEX(Manufacturer_Table[Manufacturer Name],MATCH(Table35[[#This Row],[ManufacturerID]],Manufacturer_Table[ManufacturerID],0))</f>
        <v>Aliqui</v>
      </c>
      <c r="O1073" s="4" t="str">
        <f>INDEX(Location_Table[State],MATCH(Table35[[#This Row],[Zip]],Location_Table[Zip],0))</f>
        <v>Ontario</v>
      </c>
    </row>
    <row r="1074" spans="1:15" x14ac:dyDescent="0.3">
      <c r="A1074">
        <v>1000</v>
      </c>
      <c r="B1074" s="2">
        <v>42143</v>
      </c>
      <c r="C1074" s="2" t="str">
        <f>TEXT(Table35[[#This Row],[Date]],"YYYY")</f>
        <v>2015</v>
      </c>
      <c r="D1074" s="2" t="str">
        <f>TEXT(Table35[[#This Row],[Date]],"MMMM")</f>
        <v>May</v>
      </c>
      <c r="E1074" s="2" t="str">
        <f>TEXT(Table35[[#This Row],[Date]],"DDDD")</f>
        <v>Tuesday</v>
      </c>
      <c r="F1074" t="s">
        <v>1230</v>
      </c>
      <c r="G1074">
        <v>2</v>
      </c>
      <c r="H1074" s="3">
        <v>2707.74</v>
      </c>
      <c r="I1074" t="s">
        <v>20</v>
      </c>
      <c r="J1074" t="str">
        <f>INDEX(Product_Table[Product Name],MATCH(Table35[[#This Row],[ProductID]],Product_Table[ProductID],0))</f>
        <v>Natura YY-01</v>
      </c>
      <c r="K1074" t="str">
        <f>INDEX(Product_Table[Category],MATCH(Table35[[#This Row],[ProductID]],Product_Table[ProductID],0))</f>
        <v>Youth</v>
      </c>
      <c r="L1074" t="str">
        <f>INDEX(Product_Table[Segment],MATCH(Table35[[#This Row],[ProductID]],Product_Table[ProductID],0))</f>
        <v>Youth</v>
      </c>
      <c r="M1074" s="4">
        <f>INDEX(Product_Table[ManufacturerID],MATCH(Table35[[#This Row],[ProductID]],Product_Table[ProductID],0))</f>
        <v>8</v>
      </c>
      <c r="N1074" s="4" t="str">
        <f>INDEX(Manufacturer_Table[Manufacturer Name],MATCH(Table35[[#This Row],[ManufacturerID]],Manufacturer_Table[ManufacturerID],0))</f>
        <v>Natura</v>
      </c>
      <c r="O1074" s="4" t="str">
        <f>INDEX(Location_Table[State],MATCH(Table35[[#This Row],[Zip]],Location_Table[Zip],0))</f>
        <v>Manitoba</v>
      </c>
    </row>
    <row r="1075" spans="1:15" x14ac:dyDescent="0.3">
      <c r="A1075">
        <v>2365</v>
      </c>
      <c r="B1075" s="2">
        <v>42114</v>
      </c>
      <c r="C1075" s="2" t="str">
        <f>TEXT(Table35[[#This Row],[Date]],"YYYY")</f>
        <v>2015</v>
      </c>
      <c r="D1075" s="2" t="str">
        <f>TEXT(Table35[[#This Row],[Date]],"MMMM")</f>
        <v>April</v>
      </c>
      <c r="E1075" s="2" t="str">
        <f>TEXT(Table35[[#This Row],[Date]],"DDDD")</f>
        <v>Monday</v>
      </c>
      <c r="F1075" t="s">
        <v>972</v>
      </c>
      <c r="G1075">
        <v>1</v>
      </c>
      <c r="H1075" s="3">
        <v>6482.7</v>
      </c>
      <c r="I1075" t="s">
        <v>20</v>
      </c>
      <c r="J1075" t="str">
        <f>INDEX(Product_Table[Product Name],MATCH(Table35[[#This Row],[ProductID]],Product_Table[ProductID],0))</f>
        <v>Aliqui UC-13</v>
      </c>
      <c r="K1075" t="str">
        <f>INDEX(Product_Table[Category],MATCH(Table35[[#This Row],[ProductID]],Product_Table[ProductID],0))</f>
        <v>Urban</v>
      </c>
      <c r="L1075" t="str">
        <f>INDEX(Product_Table[Segment],MATCH(Table35[[#This Row],[ProductID]],Product_Table[ProductID],0))</f>
        <v>Convenience</v>
      </c>
      <c r="M1075" s="4">
        <f>INDEX(Product_Table[ManufacturerID],MATCH(Table35[[#This Row],[ProductID]],Product_Table[ProductID],0))</f>
        <v>2</v>
      </c>
      <c r="N1075" s="4" t="str">
        <f>INDEX(Manufacturer_Table[Manufacturer Name],MATCH(Table35[[#This Row],[ManufacturerID]],Manufacturer_Table[ManufacturerID],0))</f>
        <v>Aliqui</v>
      </c>
      <c r="O1075" s="4" t="str">
        <f>INDEX(Location_Table[State],MATCH(Table35[[#This Row],[Zip]],Location_Table[Zip],0))</f>
        <v>Ontario</v>
      </c>
    </row>
    <row r="1076" spans="1:15" x14ac:dyDescent="0.3">
      <c r="A1076">
        <v>676</v>
      </c>
      <c r="B1076" s="2">
        <v>42114</v>
      </c>
      <c r="C1076" s="2" t="str">
        <f>TEXT(Table35[[#This Row],[Date]],"YYYY")</f>
        <v>2015</v>
      </c>
      <c r="D1076" s="2" t="str">
        <f>TEXT(Table35[[#This Row],[Date]],"MMMM")</f>
        <v>April</v>
      </c>
      <c r="E1076" s="2" t="str">
        <f>TEXT(Table35[[#This Row],[Date]],"DDDD")</f>
        <v>Monday</v>
      </c>
      <c r="F1076" t="s">
        <v>1216</v>
      </c>
      <c r="G1076">
        <v>1</v>
      </c>
      <c r="H1076" s="3">
        <v>9134.3700000000008</v>
      </c>
      <c r="I1076" t="s">
        <v>20</v>
      </c>
      <c r="J1076" t="str">
        <f>INDEX(Product_Table[Product Name],MATCH(Table35[[#This Row],[ProductID]],Product_Table[ProductID],0))</f>
        <v>Maximus UC-41</v>
      </c>
      <c r="K1076" t="str">
        <f>INDEX(Product_Table[Category],MATCH(Table35[[#This Row],[ProductID]],Product_Table[ProductID],0))</f>
        <v>Urban</v>
      </c>
      <c r="L1076" t="str">
        <f>INDEX(Product_Table[Segment],MATCH(Table35[[#This Row],[ProductID]],Product_Table[ProductID],0))</f>
        <v>Convenience</v>
      </c>
      <c r="M1076" s="4">
        <f>INDEX(Product_Table[ManufacturerID],MATCH(Table35[[#This Row],[ProductID]],Product_Table[ProductID],0))</f>
        <v>7</v>
      </c>
      <c r="N1076" s="4" t="str">
        <f>INDEX(Manufacturer_Table[Manufacturer Name],MATCH(Table35[[#This Row],[ManufacturerID]],Manufacturer_Table[ManufacturerID],0))</f>
        <v>VanArsdel</v>
      </c>
      <c r="O1076" s="4" t="str">
        <f>INDEX(Location_Table[State],MATCH(Table35[[#This Row],[Zip]],Location_Table[Zip],0))</f>
        <v>Manitoba</v>
      </c>
    </row>
    <row r="1077" spans="1:15" x14ac:dyDescent="0.3">
      <c r="A1077">
        <v>206</v>
      </c>
      <c r="B1077" s="2">
        <v>42124</v>
      </c>
      <c r="C1077" s="2" t="str">
        <f>TEXT(Table35[[#This Row],[Date]],"YYYY")</f>
        <v>2015</v>
      </c>
      <c r="D1077" s="2" t="str">
        <f>TEXT(Table35[[#This Row],[Date]],"MMMM")</f>
        <v>April</v>
      </c>
      <c r="E1077" s="2" t="str">
        <f>TEXT(Table35[[#This Row],[Date]],"DDDD")</f>
        <v>Thursday</v>
      </c>
      <c r="F1077" t="s">
        <v>1230</v>
      </c>
      <c r="G1077">
        <v>1</v>
      </c>
      <c r="H1077" s="3">
        <v>11402.37</v>
      </c>
      <c r="I1077" t="s">
        <v>20</v>
      </c>
      <c r="J1077" t="str">
        <f>INDEX(Product_Table[Product Name],MATCH(Table35[[#This Row],[ProductID]],Product_Table[ProductID],0))</f>
        <v>Barba UM-08</v>
      </c>
      <c r="K1077" t="str">
        <f>INDEX(Product_Table[Category],MATCH(Table35[[#This Row],[ProductID]],Product_Table[ProductID],0))</f>
        <v>Urban</v>
      </c>
      <c r="L1077" t="str">
        <f>INDEX(Product_Table[Segment],MATCH(Table35[[#This Row],[ProductID]],Product_Table[ProductID],0))</f>
        <v>Moderation</v>
      </c>
      <c r="M1077" s="4">
        <f>INDEX(Product_Table[ManufacturerID],MATCH(Table35[[#This Row],[ProductID]],Product_Table[ProductID],0))</f>
        <v>3</v>
      </c>
      <c r="N1077" s="4" t="str">
        <f>INDEX(Manufacturer_Table[Manufacturer Name],MATCH(Table35[[#This Row],[ManufacturerID]],Manufacturer_Table[ManufacturerID],0))</f>
        <v>Barba</v>
      </c>
      <c r="O1077" s="4" t="str">
        <f>INDEX(Location_Table[State],MATCH(Table35[[#This Row],[Zip]],Location_Table[Zip],0))</f>
        <v>Manitoba</v>
      </c>
    </row>
    <row r="1078" spans="1:15" x14ac:dyDescent="0.3">
      <c r="A1078">
        <v>1059</v>
      </c>
      <c r="B1078" s="2">
        <v>42124</v>
      </c>
      <c r="C1078" s="2" t="str">
        <f>TEXT(Table35[[#This Row],[Date]],"YYYY")</f>
        <v>2015</v>
      </c>
      <c r="D1078" s="2" t="str">
        <f>TEXT(Table35[[#This Row],[Date]],"MMMM")</f>
        <v>April</v>
      </c>
      <c r="E1078" s="2" t="str">
        <f>TEXT(Table35[[#This Row],[Date]],"DDDD")</f>
        <v>Thursday</v>
      </c>
      <c r="F1078" t="s">
        <v>1225</v>
      </c>
      <c r="G1078">
        <v>1</v>
      </c>
      <c r="H1078" s="3">
        <v>1889.37</v>
      </c>
      <c r="I1078" t="s">
        <v>20</v>
      </c>
      <c r="J1078" t="str">
        <f>INDEX(Product_Table[Product Name],MATCH(Table35[[#This Row],[ProductID]],Product_Table[ProductID],0))</f>
        <v>Pirum RP-05</v>
      </c>
      <c r="K1078" t="str">
        <f>INDEX(Product_Table[Category],MATCH(Table35[[#This Row],[ProductID]],Product_Table[ProductID],0))</f>
        <v>Rural</v>
      </c>
      <c r="L1078" t="str">
        <f>INDEX(Product_Table[Segment],MATCH(Table35[[#This Row],[ProductID]],Product_Table[ProductID],0))</f>
        <v>Productivity</v>
      </c>
      <c r="M1078" s="4">
        <f>INDEX(Product_Table[ManufacturerID],MATCH(Table35[[#This Row],[ProductID]],Product_Table[ProductID],0))</f>
        <v>10</v>
      </c>
      <c r="N1078" s="4" t="str">
        <f>INDEX(Manufacturer_Table[Manufacturer Name],MATCH(Table35[[#This Row],[ManufacturerID]],Manufacturer_Table[ManufacturerID],0))</f>
        <v>Pirum</v>
      </c>
      <c r="O1078" s="4" t="str">
        <f>INDEX(Location_Table[State],MATCH(Table35[[#This Row],[Zip]],Location_Table[Zip],0))</f>
        <v>Manitoba</v>
      </c>
    </row>
    <row r="1079" spans="1:15" x14ac:dyDescent="0.3">
      <c r="A1079">
        <v>2367</v>
      </c>
      <c r="B1079" s="2">
        <v>42124</v>
      </c>
      <c r="C1079" s="2" t="str">
        <f>TEXT(Table35[[#This Row],[Date]],"YYYY")</f>
        <v>2015</v>
      </c>
      <c r="D1079" s="2" t="str">
        <f>TEXT(Table35[[#This Row],[Date]],"MMMM")</f>
        <v>April</v>
      </c>
      <c r="E1079" s="2" t="str">
        <f>TEXT(Table35[[#This Row],[Date]],"DDDD")</f>
        <v>Thursday</v>
      </c>
      <c r="F1079" t="s">
        <v>1220</v>
      </c>
      <c r="G1079">
        <v>1</v>
      </c>
      <c r="H1079" s="3">
        <v>5663.7</v>
      </c>
      <c r="I1079" t="s">
        <v>20</v>
      </c>
      <c r="J1079" t="str">
        <f>INDEX(Product_Table[Product Name],MATCH(Table35[[#This Row],[ProductID]],Product_Table[ProductID],0))</f>
        <v>Aliqui UC-15</v>
      </c>
      <c r="K1079" t="str">
        <f>INDEX(Product_Table[Category],MATCH(Table35[[#This Row],[ProductID]],Product_Table[ProductID],0))</f>
        <v>Urban</v>
      </c>
      <c r="L1079" t="str">
        <f>INDEX(Product_Table[Segment],MATCH(Table35[[#This Row],[ProductID]],Product_Table[ProductID],0))</f>
        <v>Convenience</v>
      </c>
      <c r="M1079" s="4">
        <f>INDEX(Product_Table[ManufacturerID],MATCH(Table35[[#This Row],[ProductID]],Product_Table[ProductID],0))</f>
        <v>2</v>
      </c>
      <c r="N1079" s="4" t="str">
        <f>INDEX(Manufacturer_Table[Manufacturer Name],MATCH(Table35[[#This Row],[ManufacturerID]],Manufacturer_Table[ManufacturerID],0))</f>
        <v>Aliqui</v>
      </c>
      <c r="O1079" s="4" t="str">
        <f>INDEX(Location_Table[State],MATCH(Table35[[#This Row],[Zip]],Location_Table[Zip],0))</f>
        <v>Manitoba</v>
      </c>
    </row>
    <row r="1080" spans="1:15" x14ac:dyDescent="0.3">
      <c r="A1080">
        <v>556</v>
      </c>
      <c r="B1080" s="2">
        <v>42124</v>
      </c>
      <c r="C1080" s="2" t="str">
        <f>TEXT(Table35[[#This Row],[Date]],"YYYY")</f>
        <v>2015</v>
      </c>
      <c r="D1080" s="2" t="str">
        <f>TEXT(Table35[[#This Row],[Date]],"MMMM")</f>
        <v>April</v>
      </c>
      <c r="E1080" s="2" t="str">
        <f>TEXT(Table35[[#This Row],[Date]],"DDDD")</f>
        <v>Thursday</v>
      </c>
      <c r="F1080" t="s">
        <v>994</v>
      </c>
      <c r="G1080">
        <v>1</v>
      </c>
      <c r="H1080" s="3">
        <v>10268.370000000001</v>
      </c>
      <c r="I1080" t="s">
        <v>20</v>
      </c>
      <c r="J1080" t="str">
        <f>INDEX(Product_Table[Product Name],MATCH(Table35[[#This Row],[ProductID]],Product_Table[ProductID],0))</f>
        <v>Maximus UC-21</v>
      </c>
      <c r="K1080" t="str">
        <f>INDEX(Product_Table[Category],MATCH(Table35[[#This Row],[ProductID]],Product_Table[ProductID],0))</f>
        <v>Urban</v>
      </c>
      <c r="L1080" t="str">
        <f>INDEX(Product_Table[Segment],MATCH(Table35[[#This Row],[ProductID]],Product_Table[ProductID],0))</f>
        <v>Convenience</v>
      </c>
      <c r="M1080" s="4">
        <f>INDEX(Product_Table[ManufacturerID],MATCH(Table35[[#This Row],[ProductID]],Product_Table[ProductID],0))</f>
        <v>7</v>
      </c>
      <c r="N1080" s="4" t="str">
        <f>INDEX(Manufacturer_Table[Manufacturer Name],MATCH(Table35[[#This Row],[ManufacturerID]],Manufacturer_Table[ManufacturerID],0))</f>
        <v>VanArsdel</v>
      </c>
      <c r="O1080" s="4" t="str">
        <f>INDEX(Location_Table[State],MATCH(Table35[[#This Row],[Zip]],Location_Table[Zip],0))</f>
        <v>Ontario</v>
      </c>
    </row>
    <row r="1081" spans="1:15" x14ac:dyDescent="0.3">
      <c r="A1081">
        <v>835</v>
      </c>
      <c r="B1081" s="2">
        <v>42124</v>
      </c>
      <c r="C1081" s="2" t="str">
        <f>TEXT(Table35[[#This Row],[Date]],"YYYY")</f>
        <v>2015</v>
      </c>
      <c r="D1081" s="2" t="str">
        <f>TEXT(Table35[[#This Row],[Date]],"MMMM")</f>
        <v>April</v>
      </c>
      <c r="E1081" s="2" t="str">
        <f>TEXT(Table35[[#This Row],[Date]],"DDDD")</f>
        <v>Thursday</v>
      </c>
      <c r="F1081" t="s">
        <v>978</v>
      </c>
      <c r="G1081">
        <v>1</v>
      </c>
      <c r="H1081" s="3">
        <v>6299.37</v>
      </c>
      <c r="I1081" t="s">
        <v>20</v>
      </c>
      <c r="J1081" t="str">
        <f>INDEX(Product_Table[Product Name],MATCH(Table35[[#This Row],[ProductID]],Product_Table[ProductID],0))</f>
        <v>Natura UM-19</v>
      </c>
      <c r="K1081" t="str">
        <f>INDEX(Product_Table[Category],MATCH(Table35[[#This Row],[ProductID]],Product_Table[ProductID],0))</f>
        <v>Urban</v>
      </c>
      <c r="L1081" t="str">
        <f>INDEX(Product_Table[Segment],MATCH(Table35[[#This Row],[ProductID]],Product_Table[ProductID],0))</f>
        <v>Moderation</v>
      </c>
      <c r="M1081" s="4">
        <f>INDEX(Product_Table[ManufacturerID],MATCH(Table35[[#This Row],[ProductID]],Product_Table[ProductID],0))</f>
        <v>8</v>
      </c>
      <c r="N1081" s="4" t="str">
        <f>INDEX(Manufacturer_Table[Manufacturer Name],MATCH(Table35[[#This Row],[ManufacturerID]],Manufacturer_Table[ManufacturerID],0))</f>
        <v>Natura</v>
      </c>
      <c r="O1081" s="4" t="str">
        <f>INDEX(Location_Table[State],MATCH(Table35[[#This Row],[Zip]],Location_Table[Zip],0))</f>
        <v>Ontario</v>
      </c>
    </row>
    <row r="1082" spans="1:15" x14ac:dyDescent="0.3">
      <c r="A1082">
        <v>1182</v>
      </c>
      <c r="B1082" s="2">
        <v>42152</v>
      </c>
      <c r="C1082" s="2" t="str">
        <f>TEXT(Table35[[#This Row],[Date]],"YYYY")</f>
        <v>2015</v>
      </c>
      <c r="D1082" s="2" t="str">
        <f>TEXT(Table35[[#This Row],[Date]],"MMMM")</f>
        <v>May</v>
      </c>
      <c r="E1082" s="2" t="str">
        <f>TEXT(Table35[[#This Row],[Date]],"DDDD")</f>
        <v>Thursday</v>
      </c>
      <c r="F1082" t="s">
        <v>838</v>
      </c>
      <c r="G1082">
        <v>1</v>
      </c>
      <c r="H1082" s="3">
        <v>2582.37</v>
      </c>
      <c r="I1082" t="s">
        <v>20</v>
      </c>
      <c r="J1082" t="str">
        <f>INDEX(Product_Table[Product Name],MATCH(Table35[[#This Row],[ProductID]],Product_Table[ProductID],0))</f>
        <v>Pirum UE-18</v>
      </c>
      <c r="K1082" t="str">
        <f>INDEX(Product_Table[Category],MATCH(Table35[[#This Row],[ProductID]],Product_Table[ProductID],0))</f>
        <v>Urban</v>
      </c>
      <c r="L1082" t="str">
        <f>INDEX(Product_Table[Segment],MATCH(Table35[[#This Row],[ProductID]],Product_Table[ProductID],0))</f>
        <v>Extreme</v>
      </c>
      <c r="M1082" s="4">
        <f>INDEX(Product_Table[ManufacturerID],MATCH(Table35[[#This Row],[ProductID]],Product_Table[ProductID],0))</f>
        <v>10</v>
      </c>
      <c r="N1082" s="4" t="str">
        <f>INDEX(Manufacturer_Table[Manufacturer Name],MATCH(Table35[[#This Row],[ManufacturerID]],Manufacturer_Table[ManufacturerID],0))</f>
        <v>Pirum</v>
      </c>
      <c r="O1082" s="4" t="str">
        <f>INDEX(Location_Table[State],MATCH(Table35[[#This Row],[Zip]],Location_Table[Zip],0))</f>
        <v>Ontario</v>
      </c>
    </row>
    <row r="1083" spans="1:15" x14ac:dyDescent="0.3">
      <c r="A1083">
        <v>2241</v>
      </c>
      <c r="B1083" s="2">
        <v>42152</v>
      </c>
      <c r="C1083" s="2" t="str">
        <f>TEXT(Table35[[#This Row],[Date]],"YYYY")</f>
        <v>2015</v>
      </c>
      <c r="D1083" s="2" t="str">
        <f>TEXT(Table35[[#This Row],[Date]],"MMMM")</f>
        <v>May</v>
      </c>
      <c r="E1083" s="2" t="str">
        <f>TEXT(Table35[[#This Row],[Date]],"DDDD")</f>
        <v>Thursday</v>
      </c>
      <c r="F1083" t="s">
        <v>953</v>
      </c>
      <c r="G1083">
        <v>1</v>
      </c>
      <c r="H1083" s="3">
        <v>1070.3699999999999</v>
      </c>
      <c r="I1083" t="s">
        <v>20</v>
      </c>
      <c r="J1083" t="str">
        <f>INDEX(Product_Table[Product Name],MATCH(Table35[[#This Row],[ProductID]],Product_Table[ProductID],0))</f>
        <v>Aliqui RP-38</v>
      </c>
      <c r="K1083" t="str">
        <f>INDEX(Product_Table[Category],MATCH(Table35[[#This Row],[ProductID]],Product_Table[ProductID],0))</f>
        <v>Rural</v>
      </c>
      <c r="L1083" t="str">
        <f>INDEX(Product_Table[Segment],MATCH(Table35[[#This Row],[ProductID]],Product_Table[ProductID],0))</f>
        <v>Productivity</v>
      </c>
      <c r="M1083" s="4">
        <f>INDEX(Product_Table[ManufacturerID],MATCH(Table35[[#This Row],[ProductID]],Product_Table[ProductID],0))</f>
        <v>2</v>
      </c>
      <c r="N1083" s="4" t="str">
        <f>INDEX(Manufacturer_Table[Manufacturer Name],MATCH(Table35[[#This Row],[ManufacturerID]],Manufacturer_Table[ManufacturerID],0))</f>
        <v>Aliqui</v>
      </c>
      <c r="O1083" s="4" t="str">
        <f>INDEX(Location_Table[State],MATCH(Table35[[#This Row],[Zip]],Location_Table[Zip],0))</f>
        <v>Ontario</v>
      </c>
    </row>
    <row r="1084" spans="1:15" x14ac:dyDescent="0.3">
      <c r="A1084">
        <v>2395</v>
      </c>
      <c r="B1084" s="2">
        <v>42115</v>
      </c>
      <c r="C1084" s="2" t="str">
        <f>TEXT(Table35[[#This Row],[Date]],"YYYY")</f>
        <v>2015</v>
      </c>
      <c r="D1084" s="2" t="str">
        <f>TEXT(Table35[[#This Row],[Date]],"MMMM")</f>
        <v>April</v>
      </c>
      <c r="E1084" s="2" t="str">
        <f>TEXT(Table35[[#This Row],[Date]],"DDDD")</f>
        <v>Tuesday</v>
      </c>
      <c r="F1084" t="s">
        <v>840</v>
      </c>
      <c r="G1084">
        <v>1</v>
      </c>
      <c r="H1084" s="3">
        <v>1889.37</v>
      </c>
      <c r="I1084" t="s">
        <v>20</v>
      </c>
      <c r="J1084" t="str">
        <f>INDEX(Product_Table[Product Name],MATCH(Table35[[#This Row],[ProductID]],Product_Table[ProductID],0))</f>
        <v>Aliqui YY-04</v>
      </c>
      <c r="K1084" t="str">
        <f>INDEX(Product_Table[Category],MATCH(Table35[[#This Row],[ProductID]],Product_Table[ProductID],0))</f>
        <v>Youth</v>
      </c>
      <c r="L1084" t="str">
        <f>INDEX(Product_Table[Segment],MATCH(Table35[[#This Row],[ProductID]],Product_Table[ProductID],0))</f>
        <v>Youth</v>
      </c>
      <c r="M1084" s="4">
        <f>INDEX(Product_Table[ManufacturerID],MATCH(Table35[[#This Row],[ProductID]],Product_Table[ProductID],0))</f>
        <v>2</v>
      </c>
      <c r="N1084" s="4" t="str">
        <f>INDEX(Manufacturer_Table[Manufacturer Name],MATCH(Table35[[#This Row],[ManufacturerID]],Manufacturer_Table[ManufacturerID],0))</f>
        <v>Aliqui</v>
      </c>
      <c r="O1084" s="4" t="str">
        <f>INDEX(Location_Table[State],MATCH(Table35[[#This Row],[Zip]],Location_Table[Zip],0))</f>
        <v>Ontario</v>
      </c>
    </row>
    <row r="1085" spans="1:15" x14ac:dyDescent="0.3">
      <c r="A1085">
        <v>1000</v>
      </c>
      <c r="B1085" s="2">
        <v>42115</v>
      </c>
      <c r="C1085" s="2" t="str">
        <f>TEXT(Table35[[#This Row],[Date]],"YYYY")</f>
        <v>2015</v>
      </c>
      <c r="D1085" s="2" t="str">
        <f>TEXT(Table35[[#This Row],[Date]],"MMMM")</f>
        <v>April</v>
      </c>
      <c r="E1085" s="2" t="str">
        <f>TEXT(Table35[[#This Row],[Date]],"DDDD")</f>
        <v>Tuesday</v>
      </c>
      <c r="F1085" t="s">
        <v>839</v>
      </c>
      <c r="G1085">
        <v>1</v>
      </c>
      <c r="H1085" s="3">
        <v>1353.87</v>
      </c>
      <c r="I1085" t="s">
        <v>20</v>
      </c>
      <c r="J1085" t="str">
        <f>INDEX(Product_Table[Product Name],MATCH(Table35[[#This Row],[ProductID]],Product_Table[ProductID],0))</f>
        <v>Natura YY-01</v>
      </c>
      <c r="K1085" t="str">
        <f>INDEX(Product_Table[Category],MATCH(Table35[[#This Row],[ProductID]],Product_Table[ProductID],0))</f>
        <v>Youth</v>
      </c>
      <c r="L1085" t="str">
        <f>INDEX(Product_Table[Segment],MATCH(Table35[[#This Row],[ProductID]],Product_Table[ProductID],0))</f>
        <v>Youth</v>
      </c>
      <c r="M1085" s="4">
        <f>INDEX(Product_Table[ManufacturerID],MATCH(Table35[[#This Row],[ProductID]],Product_Table[ProductID],0))</f>
        <v>8</v>
      </c>
      <c r="N1085" s="4" t="str">
        <f>INDEX(Manufacturer_Table[Manufacturer Name],MATCH(Table35[[#This Row],[ManufacturerID]],Manufacturer_Table[ManufacturerID],0))</f>
        <v>Natura</v>
      </c>
      <c r="O1085" s="4" t="str">
        <f>INDEX(Location_Table[State],MATCH(Table35[[#This Row],[Zip]],Location_Table[Zip],0))</f>
        <v>Ontario</v>
      </c>
    </row>
    <row r="1086" spans="1:15" x14ac:dyDescent="0.3">
      <c r="A1086">
        <v>2379</v>
      </c>
      <c r="B1086" s="2">
        <v>42124</v>
      </c>
      <c r="C1086" s="2" t="str">
        <f>TEXT(Table35[[#This Row],[Date]],"YYYY")</f>
        <v>2015</v>
      </c>
      <c r="D1086" s="2" t="str">
        <f>TEXT(Table35[[#This Row],[Date]],"MMMM")</f>
        <v>April</v>
      </c>
      <c r="E1086" s="2" t="str">
        <f>TEXT(Table35[[#This Row],[Date]],"DDDD")</f>
        <v>Thursday</v>
      </c>
      <c r="F1086" t="s">
        <v>1219</v>
      </c>
      <c r="G1086">
        <v>1</v>
      </c>
      <c r="H1086" s="3">
        <v>2330.37</v>
      </c>
      <c r="I1086" t="s">
        <v>20</v>
      </c>
      <c r="J1086" t="str">
        <f>INDEX(Product_Table[Product Name],MATCH(Table35[[#This Row],[ProductID]],Product_Table[ProductID],0))</f>
        <v>Aliqui UC-27</v>
      </c>
      <c r="K1086" t="str">
        <f>INDEX(Product_Table[Category],MATCH(Table35[[#This Row],[ProductID]],Product_Table[ProductID],0))</f>
        <v>Urban</v>
      </c>
      <c r="L1086" t="str">
        <f>INDEX(Product_Table[Segment],MATCH(Table35[[#This Row],[ProductID]],Product_Table[ProductID],0))</f>
        <v>Convenience</v>
      </c>
      <c r="M1086" s="4">
        <f>INDEX(Product_Table[ManufacturerID],MATCH(Table35[[#This Row],[ProductID]],Product_Table[ProductID],0))</f>
        <v>2</v>
      </c>
      <c r="N1086" s="4" t="str">
        <f>INDEX(Manufacturer_Table[Manufacturer Name],MATCH(Table35[[#This Row],[ManufacturerID]],Manufacturer_Table[ManufacturerID],0))</f>
        <v>Aliqui</v>
      </c>
      <c r="O1086" s="4" t="str">
        <f>INDEX(Location_Table[State],MATCH(Table35[[#This Row],[Zip]],Location_Table[Zip],0))</f>
        <v>Manitoba</v>
      </c>
    </row>
    <row r="1087" spans="1:15" x14ac:dyDescent="0.3">
      <c r="A1087">
        <v>615</v>
      </c>
      <c r="B1087" s="2">
        <v>42153</v>
      </c>
      <c r="C1087" s="2" t="str">
        <f>TEXT(Table35[[#This Row],[Date]],"YYYY")</f>
        <v>2015</v>
      </c>
      <c r="D1087" s="2" t="str">
        <f>TEXT(Table35[[#This Row],[Date]],"MMMM")</f>
        <v>May</v>
      </c>
      <c r="E1087" s="2" t="str">
        <f>TEXT(Table35[[#This Row],[Date]],"DDDD")</f>
        <v>Friday</v>
      </c>
      <c r="F1087" t="s">
        <v>1220</v>
      </c>
      <c r="G1087">
        <v>1</v>
      </c>
      <c r="H1087" s="3">
        <v>8189.37</v>
      </c>
      <c r="I1087" t="s">
        <v>20</v>
      </c>
      <c r="J1087" t="str">
        <f>INDEX(Product_Table[Product Name],MATCH(Table35[[#This Row],[ProductID]],Product_Table[ProductID],0))</f>
        <v>Maximus UC-80</v>
      </c>
      <c r="K1087" t="str">
        <f>INDEX(Product_Table[Category],MATCH(Table35[[#This Row],[ProductID]],Product_Table[ProductID],0))</f>
        <v>Urban</v>
      </c>
      <c r="L1087" t="str">
        <f>INDEX(Product_Table[Segment],MATCH(Table35[[#This Row],[ProductID]],Product_Table[ProductID],0))</f>
        <v>Convenience</v>
      </c>
      <c r="M1087" s="4">
        <f>INDEX(Product_Table[ManufacturerID],MATCH(Table35[[#This Row],[ProductID]],Product_Table[ProductID],0))</f>
        <v>7</v>
      </c>
      <c r="N1087" s="4" t="str">
        <f>INDEX(Manufacturer_Table[Manufacturer Name],MATCH(Table35[[#This Row],[ManufacturerID]],Manufacturer_Table[ManufacturerID],0))</f>
        <v>VanArsdel</v>
      </c>
      <c r="O1087" s="4" t="str">
        <f>INDEX(Location_Table[State],MATCH(Table35[[#This Row],[Zip]],Location_Table[Zip],0))</f>
        <v>Manitoba</v>
      </c>
    </row>
    <row r="1088" spans="1:15" x14ac:dyDescent="0.3">
      <c r="A1088">
        <v>2207</v>
      </c>
      <c r="B1088" s="2">
        <v>42153</v>
      </c>
      <c r="C1088" s="2" t="str">
        <f>TEXT(Table35[[#This Row],[Date]],"YYYY")</f>
        <v>2015</v>
      </c>
      <c r="D1088" s="2" t="str">
        <f>TEXT(Table35[[#This Row],[Date]],"MMMM")</f>
        <v>May</v>
      </c>
      <c r="E1088" s="2" t="str">
        <f>TEXT(Table35[[#This Row],[Date]],"DDDD")</f>
        <v>Friday</v>
      </c>
      <c r="F1088" t="s">
        <v>1230</v>
      </c>
      <c r="G1088">
        <v>1</v>
      </c>
      <c r="H1088" s="3">
        <v>1227.8699999999999</v>
      </c>
      <c r="I1088" t="s">
        <v>20</v>
      </c>
      <c r="J1088" t="str">
        <f>INDEX(Product_Table[Product Name],MATCH(Table35[[#This Row],[ProductID]],Product_Table[ProductID],0))</f>
        <v>Aliqui RP-04</v>
      </c>
      <c r="K1088" t="str">
        <f>INDEX(Product_Table[Category],MATCH(Table35[[#This Row],[ProductID]],Product_Table[ProductID],0))</f>
        <v>Rural</v>
      </c>
      <c r="L1088" t="str">
        <f>INDEX(Product_Table[Segment],MATCH(Table35[[#This Row],[ProductID]],Product_Table[ProductID],0))</f>
        <v>Productivity</v>
      </c>
      <c r="M1088" s="4">
        <f>INDEX(Product_Table[ManufacturerID],MATCH(Table35[[#This Row],[ProductID]],Product_Table[ProductID],0))</f>
        <v>2</v>
      </c>
      <c r="N1088" s="4" t="str">
        <f>INDEX(Manufacturer_Table[Manufacturer Name],MATCH(Table35[[#This Row],[ManufacturerID]],Manufacturer_Table[ManufacturerID],0))</f>
        <v>Aliqui</v>
      </c>
      <c r="O1088" s="4" t="str">
        <f>INDEX(Location_Table[State],MATCH(Table35[[#This Row],[Zip]],Location_Table[Zip],0))</f>
        <v>Manitoba</v>
      </c>
    </row>
    <row r="1089" spans="1:15" x14ac:dyDescent="0.3">
      <c r="A1089">
        <v>2385</v>
      </c>
      <c r="B1089" s="2">
        <v>42153</v>
      </c>
      <c r="C1089" s="2" t="str">
        <f>TEXT(Table35[[#This Row],[Date]],"YYYY")</f>
        <v>2015</v>
      </c>
      <c r="D1089" s="2" t="str">
        <f>TEXT(Table35[[#This Row],[Date]],"MMMM")</f>
        <v>May</v>
      </c>
      <c r="E1089" s="2" t="str">
        <f>TEXT(Table35[[#This Row],[Date]],"DDDD")</f>
        <v>Friday</v>
      </c>
      <c r="F1089" t="s">
        <v>957</v>
      </c>
      <c r="G1089">
        <v>1</v>
      </c>
      <c r="H1089" s="3">
        <v>8555.4</v>
      </c>
      <c r="I1089" t="s">
        <v>20</v>
      </c>
      <c r="J1089" t="str">
        <f>INDEX(Product_Table[Product Name],MATCH(Table35[[#This Row],[ProductID]],Product_Table[ProductID],0))</f>
        <v>Aliqui UC-33</v>
      </c>
      <c r="K1089" t="str">
        <f>INDEX(Product_Table[Category],MATCH(Table35[[#This Row],[ProductID]],Product_Table[ProductID],0))</f>
        <v>Urban</v>
      </c>
      <c r="L1089" t="str">
        <f>INDEX(Product_Table[Segment],MATCH(Table35[[#This Row],[ProductID]],Product_Table[ProductID],0))</f>
        <v>Convenience</v>
      </c>
      <c r="M1089" s="4">
        <f>INDEX(Product_Table[ManufacturerID],MATCH(Table35[[#This Row],[ProductID]],Product_Table[ProductID],0))</f>
        <v>2</v>
      </c>
      <c r="N1089" s="4" t="str">
        <f>INDEX(Manufacturer_Table[Manufacturer Name],MATCH(Table35[[#This Row],[ManufacturerID]],Manufacturer_Table[ManufacturerID],0))</f>
        <v>Aliqui</v>
      </c>
      <c r="O1089" s="4" t="str">
        <f>INDEX(Location_Table[State],MATCH(Table35[[#This Row],[Zip]],Location_Table[Zip],0))</f>
        <v>Ontario</v>
      </c>
    </row>
    <row r="1090" spans="1:15" x14ac:dyDescent="0.3">
      <c r="A1090">
        <v>826</v>
      </c>
      <c r="B1090" s="2">
        <v>42153</v>
      </c>
      <c r="C1090" s="2" t="str">
        <f>TEXT(Table35[[#This Row],[Date]],"YYYY")</f>
        <v>2015</v>
      </c>
      <c r="D1090" s="2" t="str">
        <f>TEXT(Table35[[#This Row],[Date]],"MMMM")</f>
        <v>May</v>
      </c>
      <c r="E1090" s="2" t="str">
        <f>TEXT(Table35[[#This Row],[Date]],"DDDD")</f>
        <v>Friday</v>
      </c>
      <c r="F1090" t="s">
        <v>838</v>
      </c>
      <c r="G1090">
        <v>1</v>
      </c>
      <c r="H1090" s="3">
        <v>14426.37</v>
      </c>
      <c r="I1090" t="s">
        <v>20</v>
      </c>
      <c r="J1090" t="str">
        <f>INDEX(Product_Table[Product Name],MATCH(Table35[[#This Row],[ProductID]],Product_Table[ProductID],0))</f>
        <v>Natura UM-10</v>
      </c>
      <c r="K1090" t="str">
        <f>INDEX(Product_Table[Category],MATCH(Table35[[#This Row],[ProductID]],Product_Table[ProductID],0))</f>
        <v>Urban</v>
      </c>
      <c r="L1090" t="str">
        <f>INDEX(Product_Table[Segment],MATCH(Table35[[#This Row],[ProductID]],Product_Table[ProductID],0))</f>
        <v>Moderation</v>
      </c>
      <c r="M1090" s="4">
        <f>INDEX(Product_Table[ManufacturerID],MATCH(Table35[[#This Row],[ProductID]],Product_Table[ProductID],0))</f>
        <v>8</v>
      </c>
      <c r="N1090" s="4" t="str">
        <f>INDEX(Manufacturer_Table[Manufacturer Name],MATCH(Table35[[#This Row],[ManufacturerID]],Manufacturer_Table[ManufacturerID],0))</f>
        <v>Natura</v>
      </c>
      <c r="O1090" s="4" t="str">
        <f>INDEX(Location_Table[State],MATCH(Table35[[#This Row],[Zip]],Location_Table[Zip],0))</f>
        <v>Ontario</v>
      </c>
    </row>
    <row r="1091" spans="1:15" x14ac:dyDescent="0.3">
      <c r="A1091">
        <v>2218</v>
      </c>
      <c r="B1091" s="2">
        <v>42153</v>
      </c>
      <c r="C1091" s="2" t="str">
        <f>TEXT(Table35[[#This Row],[Date]],"YYYY")</f>
        <v>2015</v>
      </c>
      <c r="D1091" s="2" t="str">
        <f>TEXT(Table35[[#This Row],[Date]],"MMMM")</f>
        <v>May</v>
      </c>
      <c r="E1091" s="2" t="str">
        <f>TEXT(Table35[[#This Row],[Date]],"DDDD")</f>
        <v>Friday</v>
      </c>
      <c r="F1091" t="s">
        <v>992</v>
      </c>
      <c r="G1091">
        <v>1</v>
      </c>
      <c r="H1091" s="3">
        <v>1889.37</v>
      </c>
      <c r="I1091" t="s">
        <v>20</v>
      </c>
      <c r="J1091" t="str">
        <f>INDEX(Product_Table[Product Name],MATCH(Table35[[#This Row],[ProductID]],Product_Table[ProductID],0))</f>
        <v>Aliqui RP-15</v>
      </c>
      <c r="K1091" t="str">
        <f>INDEX(Product_Table[Category],MATCH(Table35[[#This Row],[ProductID]],Product_Table[ProductID],0))</f>
        <v>Rural</v>
      </c>
      <c r="L1091" t="str">
        <f>INDEX(Product_Table[Segment],MATCH(Table35[[#This Row],[ProductID]],Product_Table[ProductID],0))</f>
        <v>Productivity</v>
      </c>
      <c r="M1091" s="4">
        <f>INDEX(Product_Table[ManufacturerID],MATCH(Table35[[#This Row],[ProductID]],Product_Table[ProductID],0))</f>
        <v>2</v>
      </c>
      <c r="N1091" s="4" t="str">
        <f>INDEX(Manufacturer_Table[Manufacturer Name],MATCH(Table35[[#This Row],[ManufacturerID]],Manufacturer_Table[ManufacturerID],0))</f>
        <v>Aliqui</v>
      </c>
      <c r="O1091" s="4" t="str">
        <f>INDEX(Location_Table[State],MATCH(Table35[[#This Row],[Zip]],Location_Table[Zip],0))</f>
        <v>Ontario</v>
      </c>
    </row>
    <row r="1092" spans="1:15" x14ac:dyDescent="0.3">
      <c r="A1092">
        <v>2368</v>
      </c>
      <c r="B1092" s="2">
        <v>42153</v>
      </c>
      <c r="C1092" s="2" t="str">
        <f>TEXT(Table35[[#This Row],[Date]],"YYYY")</f>
        <v>2015</v>
      </c>
      <c r="D1092" s="2" t="str">
        <f>TEXT(Table35[[#This Row],[Date]],"MMMM")</f>
        <v>May</v>
      </c>
      <c r="E1092" s="2" t="str">
        <f>TEXT(Table35[[#This Row],[Date]],"DDDD")</f>
        <v>Friday</v>
      </c>
      <c r="F1092" t="s">
        <v>994</v>
      </c>
      <c r="G1092">
        <v>1</v>
      </c>
      <c r="H1092" s="3">
        <v>8813.7000000000007</v>
      </c>
      <c r="I1092" t="s">
        <v>20</v>
      </c>
      <c r="J1092" t="str">
        <f>INDEX(Product_Table[Product Name],MATCH(Table35[[#This Row],[ProductID]],Product_Table[ProductID],0))</f>
        <v>Aliqui UC-16</v>
      </c>
      <c r="K1092" t="str">
        <f>INDEX(Product_Table[Category],MATCH(Table35[[#This Row],[ProductID]],Product_Table[ProductID],0))</f>
        <v>Urban</v>
      </c>
      <c r="L1092" t="str">
        <f>INDEX(Product_Table[Segment],MATCH(Table35[[#This Row],[ProductID]],Product_Table[ProductID],0))</f>
        <v>Convenience</v>
      </c>
      <c r="M1092" s="4">
        <f>INDEX(Product_Table[ManufacturerID],MATCH(Table35[[#This Row],[ProductID]],Product_Table[ProductID],0))</f>
        <v>2</v>
      </c>
      <c r="N1092" s="4" t="str">
        <f>INDEX(Manufacturer_Table[Manufacturer Name],MATCH(Table35[[#This Row],[ManufacturerID]],Manufacturer_Table[ManufacturerID],0))</f>
        <v>Aliqui</v>
      </c>
      <c r="O1092" s="4" t="str">
        <f>INDEX(Location_Table[State],MATCH(Table35[[#This Row],[Zip]],Location_Table[Zip],0))</f>
        <v>Ontario</v>
      </c>
    </row>
    <row r="1093" spans="1:15" x14ac:dyDescent="0.3">
      <c r="A1093">
        <v>567</v>
      </c>
      <c r="B1093" s="2">
        <v>42154</v>
      </c>
      <c r="C1093" s="2" t="str">
        <f>TEXT(Table35[[#This Row],[Date]],"YYYY")</f>
        <v>2015</v>
      </c>
      <c r="D1093" s="2" t="str">
        <f>TEXT(Table35[[#This Row],[Date]],"MMMM")</f>
        <v>May</v>
      </c>
      <c r="E1093" s="2" t="str">
        <f>TEXT(Table35[[#This Row],[Date]],"DDDD")</f>
        <v>Saturday</v>
      </c>
      <c r="F1093" t="s">
        <v>832</v>
      </c>
      <c r="G1093">
        <v>1</v>
      </c>
      <c r="H1093" s="3">
        <v>10520.37</v>
      </c>
      <c r="I1093" t="s">
        <v>20</v>
      </c>
      <c r="J1093" t="str">
        <f>INDEX(Product_Table[Product Name],MATCH(Table35[[#This Row],[ProductID]],Product_Table[ProductID],0))</f>
        <v>Maximus UC-32</v>
      </c>
      <c r="K1093" t="str">
        <f>INDEX(Product_Table[Category],MATCH(Table35[[#This Row],[ProductID]],Product_Table[ProductID],0))</f>
        <v>Urban</v>
      </c>
      <c r="L1093" t="str">
        <f>INDEX(Product_Table[Segment],MATCH(Table35[[#This Row],[ProductID]],Product_Table[ProductID],0))</f>
        <v>Convenience</v>
      </c>
      <c r="M1093" s="4">
        <f>INDEX(Product_Table[ManufacturerID],MATCH(Table35[[#This Row],[ProductID]],Product_Table[ProductID],0))</f>
        <v>7</v>
      </c>
      <c r="N1093" s="4" t="str">
        <f>INDEX(Manufacturer_Table[Manufacturer Name],MATCH(Table35[[#This Row],[ManufacturerID]],Manufacturer_Table[ManufacturerID],0))</f>
        <v>VanArsdel</v>
      </c>
      <c r="O1093" s="4" t="str">
        <f>INDEX(Location_Table[State],MATCH(Table35[[#This Row],[Zip]],Location_Table[Zip],0))</f>
        <v>Ontario</v>
      </c>
    </row>
    <row r="1094" spans="1:15" x14ac:dyDescent="0.3">
      <c r="A1094">
        <v>487</v>
      </c>
      <c r="B1094" s="2">
        <v>42154</v>
      </c>
      <c r="C1094" s="2" t="str">
        <f>TEXT(Table35[[#This Row],[Date]],"YYYY")</f>
        <v>2015</v>
      </c>
      <c r="D1094" s="2" t="str">
        <f>TEXT(Table35[[#This Row],[Date]],"MMMM")</f>
        <v>May</v>
      </c>
      <c r="E1094" s="2" t="str">
        <f>TEXT(Table35[[#This Row],[Date]],"DDDD")</f>
        <v>Saturday</v>
      </c>
      <c r="F1094" t="s">
        <v>687</v>
      </c>
      <c r="G1094">
        <v>1</v>
      </c>
      <c r="H1094" s="3">
        <v>13229.37</v>
      </c>
      <c r="I1094" t="s">
        <v>20</v>
      </c>
      <c r="J1094" t="str">
        <f>INDEX(Product_Table[Product Name],MATCH(Table35[[#This Row],[ProductID]],Product_Table[ProductID],0))</f>
        <v>Maximus UM-92</v>
      </c>
      <c r="K1094" t="str">
        <f>INDEX(Product_Table[Category],MATCH(Table35[[#This Row],[ProductID]],Product_Table[ProductID],0))</f>
        <v>Urban</v>
      </c>
      <c r="L1094" t="str">
        <f>INDEX(Product_Table[Segment],MATCH(Table35[[#This Row],[ProductID]],Product_Table[ProductID],0))</f>
        <v>Moderation</v>
      </c>
      <c r="M1094" s="4">
        <f>INDEX(Product_Table[ManufacturerID],MATCH(Table35[[#This Row],[ProductID]],Product_Table[ProductID],0))</f>
        <v>7</v>
      </c>
      <c r="N1094" s="4" t="str">
        <f>INDEX(Manufacturer_Table[Manufacturer Name],MATCH(Table35[[#This Row],[ManufacturerID]],Manufacturer_Table[ManufacturerID],0))</f>
        <v>VanArsdel</v>
      </c>
      <c r="O1094" s="4" t="str">
        <f>INDEX(Location_Table[State],MATCH(Table35[[#This Row],[Zip]],Location_Table[Zip],0))</f>
        <v>Ontario</v>
      </c>
    </row>
    <row r="1095" spans="1:15" x14ac:dyDescent="0.3">
      <c r="A1095">
        <v>927</v>
      </c>
      <c r="B1095" s="2">
        <v>42116</v>
      </c>
      <c r="C1095" s="2" t="str">
        <f>TEXT(Table35[[#This Row],[Date]],"YYYY")</f>
        <v>2015</v>
      </c>
      <c r="D1095" s="2" t="str">
        <f>TEXT(Table35[[#This Row],[Date]],"MMMM")</f>
        <v>April</v>
      </c>
      <c r="E1095" s="2" t="str">
        <f>TEXT(Table35[[#This Row],[Date]],"DDDD")</f>
        <v>Wednesday</v>
      </c>
      <c r="F1095" t="s">
        <v>840</v>
      </c>
      <c r="G1095">
        <v>1</v>
      </c>
      <c r="H1095" s="3">
        <v>6173.37</v>
      </c>
      <c r="I1095" t="s">
        <v>20</v>
      </c>
      <c r="J1095" t="str">
        <f>INDEX(Product_Table[Product Name],MATCH(Table35[[#This Row],[ProductID]],Product_Table[ProductID],0))</f>
        <v>Natura UE-36</v>
      </c>
      <c r="K1095" t="str">
        <f>INDEX(Product_Table[Category],MATCH(Table35[[#This Row],[ProductID]],Product_Table[ProductID],0))</f>
        <v>Urban</v>
      </c>
      <c r="L1095" t="str">
        <f>INDEX(Product_Table[Segment],MATCH(Table35[[#This Row],[ProductID]],Product_Table[ProductID],0))</f>
        <v>Extreme</v>
      </c>
      <c r="M1095" s="4">
        <f>INDEX(Product_Table[ManufacturerID],MATCH(Table35[[#This Row],[ProductID]],Product_Table[ProductID],0))</f>
        <v>8</v>
      </c>
      <c r="N1095" s="4" t="str">
        <f>INDEX(Manufacturer_Table[Manufacturer Name],MATCH(Table35[[#This Row],[ManufacturerID]],Manufacturer_Table[ManufacturerID],0))</f>
        <v>Natura</v>
      </c>
      <c r="O1095" s="4" t="str">
        <f>INDEX(Location_Table[State],MATCH(Table35[[#This Row],[Zip]],Location_Table[Zip],0))</f>
        <v>Ontario</v>
      </c>
    </row>
    <row r="1096" spans="1:15" x14ac:dyDescent="0.3">
      <c r="A1096">
        <v>1145</v>
      </c>
      <c r="B1096" s="2">
        <v>42116</v>
      </c>
      <c r="C1096" s="2" t="str">
        <f>TEXT(Table35[[#This Row],[Date]],"YYYY")</f>
        <v>2015</v>
      </c>
      <c r="D1096" s="2" t="str">
        <f>TEXT(Table35[[#This Row],[Date]],"MMMM")</f>
        <v>April</v>
      </c>
      <c r="E1096" s="2" t="str">
        <f>TEXT(Table35[[#This Row],[Date]],"DDDD")</f>
        <v>Wednesday</v>
      </c>
      <c r="F1096" t="s">
        <v>957</v>
      </c>
      <c r="G1096">
        <v>1</v>
      </c>
      <c r="H1096" s="3">
        <v>4031.37</v>
      </c>
      <c r="I1096" t="s">
        <v>20</v>
      </c>
      <c r="J1096" t="str">
        <f>INDEX(Product_Table[Product Name],MATCH(Table35[[#This Row],[ProductID]],Product_Table[ProductID],0))</f>
        <v>Pirum UR-02</v>
      </c>
      <c r="K1096" t="str">
        <f>INDEX(Product_Table[Category],MATCH(Table35[[#This Row],[ProductID]],Product_Table[ProductID],0))</f>
        <v>Urban</v>
      </c>
      <c r="L1096" t="str">
        <f>INDEX(Product_Table[Segment],MATCH(Table35[[#This Row],[ProductID]],Product_Table[ProductID],0))</f>
        <v>Regular</v>
      </c>
      <c r="M1096" s="4">
        <f>INDEX(Product_Table[ManufacturerID],MATCH(Table35[[#This Row],[ProductID]],Product_Table[ProductID],0))</f>
        <v>10</v>
      </c>
      <c r="N1096" s="4" t="str">
        <f>INDEX(Manufacturer_Table[Manufacturer Name],MATCH(Table35[[#This Row],[ManufacturerID]],Manufacturer_Table[ManufacturerID],0))</f>
        <v>Pirum</v>
      </c>
      <c r="O1096" s="4" t="str">
        <f>INDEX(Location_Table[State],MATCH(Table35[[#This Row],[Zip]],Location_Table[Zip],0))</f>
        <v>Ontario</v>
      </c>
    </row>
    <row r="1097" spans="1:15" x14ac:dyDescent="0.3">
      <c r="A1097">
        <v>2331</v>
      </c>
      <c r="B1097" s="2">
        <v>42143</v>
      </c>
      <c r="C1097" s="2" t="str">
        <f>TEXT(Table35[[#This Row],[Date]],"YYYY")</f>
        <v>2015</v>
      </c>
      <c r="D1097" s="2" t="str">
        <f>TEXT(Table35[[#This Row],[Date]],"MMMM")</f>
        <v>May</v>
      </c>
      <c r="E1097" s="2" t="str">
        <f>TEXT(Table35[[#This Row],[Date]],"DDDD")</f>
        <v>Tuesday</v>
      </c>
      <c r="F1097" t="s">
        <v>675</v>
      </c>
      <c r="G1097">
        <v>1</v>
      </c>
      <c r="H1097" s="3">
        <v>7805.7</v>
      </c>
      <c r="I1097" t="s">
        <v>20</v>
      </c>
      <c r="J1097" t="str">
        <f>INDEX(Product_Table[Product Name],MATCH(Table35[[#This Row],[ProductID]],Product_Table[ProductID],0))</f>
        <v>Aliqui UE-05</v>
      </c>
      <c r="K1097" t="str">
        <f>INDEX(Product_Table[Category],MATCH(Table35[[#This Row],[ProductID]],Product_Table[ProductID],0))</f>
        <v>Urban</v>
      </c>
      <c r="L1097" t="str">
        <f>INDEX(Product_Table[Segment],MATCH(Table35[[#This Row],[ProductID]],Product_Table[ProductID],0))</f>
        <v>Extreme</v>
      </c>
      <c r="M1097" s="4">
        <f>INDEX(Product_Table[ManufacturerID],MATCH(Table35[[#This Row],[ProductID]],Product_Table[ProductID],0))</f>
        <v>2</v>
      </c>
      <c r="N1097" s="4" t="str">
        <f>INDEX(Manufacturer_Table[Manufacturer Name],MATCH(Table35[[#This Row],[ManufacturerID]],Manufacturer_Table[ManufacturerID],0))</f>
        <v>Aliqui</v>
      </c>
      <c r="O1097" s="4" t="str">
        <f>INDEX(Location_Table[State],MATCH(Table35[[#This Row],[Zip]],Location_Table[Zip],0))</f>
        <v>Ontario</v>
      </c>
    </row>
    <row r="1098" spans="1:15" x14ac:dyDescent="0.3">
      <c r="A1098">
        <v>762</v>
      </c>
      <c r="B1098" s="2">
        <v>42143</v>
      </c>
      <c r="C1098" s="2" t="str">
        <f>TEXT(Table35[[#This Row],[Date]],"YYYY")</f>
        <v>2015</v>
      </c>
      <c r="D1098" s="2" t="str">
        <f>TEXT(Table35[[#This Row],[Date]],"MMMM")</f>
        <v>May</v>
      </c>
      <c r="E1098" s="2" t="str">
        <f>TEXT(Table35[[#This Row],[Date]],"DDDD")</f>
        <v>Tuesday</v>
      </c>
      <c r="F1098" t="s">
        <v>978</v>
      </c>
      <c r="G1098">
        <v>1</v>
      </c>
      <c r="H1098" s="3">
        <v>2330.37</v>
      </c>
      <c r="I1098" t="s">
        <v>20</v>
      </c>
      <c r="J1098" t="str">
        <f>INDEX(Product_Table[Product Name],MATCH(Table35[[#This Row],[ProductID]],Product_Table[ProductID],0))</f>
        <v>Natura RP-50</v>
      </c>
      <c r="K1098" t="str">
        <f>INDEX(Product_Table[Category],MATCH(Table35[[#This Row],[ProductID]],Product_Table[ProductID],0))</f>
        <v>Rural</v>
      </c>
      <c r="L1098" t="str">
        <f>INDEX(Product_Table[Segment],MATCH(Table35[[#This Row],[ProductID]],Product_Table[ProductID],0))</f>
        <v>Productivity</v>
      </c>
      <c r="M1098" s="4">
        <f>INDEX(Product_Table[ManufacturerID],MATCH(Table35[[#This Row],[ProductID]],Product_Table[ProductID],0))</f>
        <v>8</v>
      </c>
      <c r="N1098" s="4" t="str">
        <f>INDEX(Manufacturer_Table[Manufacturer Name],MATCH(Table35[[#This Row],[ManufacturerID]],Manufacturer_Table[ManufacturerID],0))</f>
        <v>Natura</v>
      </c>
      <c r="O1098" s="4" t="str">
        <f>INDEX(Location_Table[State],MATCH(Table35[[#This Row],[Zip]],Location_Table[Zip],0))</f>
        <v>Ontario</v>
      </c>
    </row>
    <row r="1099" spans="1:15" x14ac:dyDescent="0.3">
      <c r="A1099">
        <v>927</v>
      </c>
      <c r="B1099" s="2">
        <v>42143</v>
      </c>
      <c r="C1099" s="2" t="str">
        <f>TEXT(Table35[[#This Row],[Date]],"YYYY")</f>
        <v>2015</v>
      </c>
      <c r="D1099" s="2" t="str">
        <f>TEXT(Table35[[#This Row],[Date]],"MMMM")</f>
        <v>May</v>
      </c>
      <c r="E1099" s="2" t="str">
        <f>TEXT(Table35[[#This Row],[Date]],"DDDD")</f>
        <v>Tuesday</v>
      </c>
      <c r="F1099" t="s">
        <v>1229</v>
      </c>
      <c r="G1099">
        <v>1</v>
      </c>
      <c r="H1099" s="3">
        <v>7685.37</v>
      </c>
      <c r="I1099" t="s">
        <v>20</v>
      </c>
      <c r="J1099" t="str">
        <f>INDEX(Product_Table[Product Name],MATCH(Table35[[#This Row],[ProductID]],Product_Table[ProductID],0))</f>
        <v>Natura UE-36</v>
      </c>
      <c r="K1099" t="str">
        <f>INDEX(Product_Table[Category],MATCH(Table35[[#This Row],[ProductID]],Product_Table[ProductID],0))</f>
        <v>Urban</v>
      </c>
      <c r="L1099" t="str">
        <f>INDEX(Product_Table[Segment],MATCH(Table35[[#This Row],[ProductID]],Product_Table[ProductID],0))</f>
        <v>Extreme</v>
      </c>
      <c r="M1099" s="4">
        <f>INDEX(Product_Table[ManufacturerID],MATCH(Table35[[#This Row],[ProductID]],Product_Table[ProductID],0))</f>
        <v>8</v>
      </c>
      <c r="N1099" s="4" t="str">
        <f>INDEX(Manufacturer_Table[Manufacturer Name],MATCH(Table35[[#This Row],[ManufacturerID]],Manufacturer_Table[ManufacturerID],0))</f>
        <v>Natura</v>
      </c>
      <c r="O1099" s="4" t="str">
        <f>INDEX(Location_Table[State],MATCH(Table35[[#This Row],[Zip]],Location_Table[Zip],0))</f>
        <v>Manitoba</v>
      </c>
    </row>
    <row r="1100" spans="1:15" x14ac:dyDescent="0.3">
      <c r="A1100">
        <v>977</v>
      </c>
      <c r="B1100" s="2">
        <v>42143</v>
      </c>
      <c r="C1100" s="2" t="str">
        <f>TEXT(Table35[[#This Row],[Date]],"YYYY")</f>
        <v>2015</v>
      </c>
      <c r="D1100" s="2" t="str">
        <f>TEXT(Table35[[#This Row],[Date]],"MMMM")</f>
        <v>May</v>
      </c>
      <c r="E1100" s="2" t="str">
        <f>TEXT(Table35[[#This Row],[Date]],"DDDD")</f>
        <v>Tuesday</v>
      </c>
      <c r="F1100" t="s">
        <v>1216</v>
      </c>
      <c r="G1100">
        <v>1</v>
      </c>
      <c r="H1100" s="3">
        <v>6299.37</v>
      </c>
      <c r="I1100" t="s">
        <v>20</v>
      </c>
      <c r="J1100" t="str">
        <f>INDEX(Product_Table[Product Name],MATCH(Table35[[#This Row],[ProductID]],Product_Table[ProductID],0))</f>
        <v>Natura UC-40</v>
      </c>
      <c r="K1100" t="str">
        <f>INDEX(Product_Table[Category],MATCH(Table35[[#This Row],[ProductID]],Product_Table[ProductID],0))</f>
        <v>Urban</v>
      </c>
      <c r="L1100" t="str">
        <f>INDEX(Product_Table[Segment],MATCH(Table35[[#This Row],[ProductID]],Product_Table[ProductID],0))</f>
        <v>Convenience</v>
      </c>
      <c r="M1100" s="4">
        <f>INDEX(Product_Table[ManufacturerID],MATCH(Table35[[#This Row],[ProductID]],Product_Table[ProductID],0))</f>
        <v>8</v>
      </c>
      <c r="N1100" s="4" t="str">
        <f>INDEX(Manufacturer_Table[Manufacturer Name],MATCH(Table35[[#This Row],[ManufacturerID]],Manufacturer_Table[ManufacturerID],0))</f>
        <v>Natura</v>
      </c>
      <c r="O1100" s="4" t="str">
        <f>INDEX(Location_Table[State],MATCH(Table35[[#This Row],[Zip]],Location_Table[Zip],0))</f>
        <v>Manitoba</v>
      </c>
    </row>
    <row r="1101" spans="1:15" x14ac:dyDescent="0.3">
      <c r="A1101">
        <v>2379</v>
      </c>
      <c r="B1101" s="2">
        <v>42143</v>
      </c>
      <c r="C1101" s="2" t="str">
        <f>TEXT(Table35[[#This Row],[Date]],"YYYY")</f>
        <v>2015</v>
      </c>
      <c r="D1101" s="2" t="str">
        <f>TEXT(Table35[[#This Row],[Date]],"MMMM")</f>
        <v>May</v>
      </c>
      <c r="E1101" s="2" t="str">
        <f>TEXT(Table35[[#This Row],[Date]],"DDDD")</f>
        <v>Tuesday</v>
      </c>
      <c r="F1101" t="s">
        <v>838</v>
      </c>
      <c r="G1101">
        <v>1</v>
      </c>
      <c r="H1101" s="3">
        <v>2513.6999999999998</v>
      </c>
      <c r="I1101" t="s">
        <v>20</v>
      </c>
      <c r="J1101" t="str">
        <f>INDEX(Product_Table[Product Name],MATCH(Table35[[#This Row],[ProductID]],Product_Table[ProductID],0))</f>
        <v>Aliqui UC-27</v>
      </c>
      <c r="K1101" t="str">
        <f>INDEX(Product_Table[Category],MATCH(Table35[[#This Row],[ProductID]],Product_Table[ProductID],0))</f>
        <v>Urban</v>
      </c>
      <c r="L1101" t="str">
        <f>INDEX(Product_Table[Segment],MATCH(Table35[[#This Row],[ProductID]],Product_Table[ProductID],0))</f>
        <v>Convenience</v>
      </c>
      <c r="M1101" s="4">
        <f>INDEX(Product_Table[ManufacturerID],MATCH(Table35[[#This Row],[ProductID]],Product_Table[ProductID],0))</f>
        <v>2</v>
      </c>
      <c r="N1101" s="4" t="str">
        <f>INDEX(Manufacturer_Table[Manufacturer Name],MATCH(Table35[[#This Row],[ManufacturerID]],Manufacturer_Table[ManufacturerID],0))</f>
        <v>Aliqui</v>
      </c>
      <c r="O1101" s="4" t="str">
        <f>INDEX(Location_Table[State],MATCH(Table35[[#This Row],[Zip]],Location_Table[Zip],0))</f>
        <v>Ontario</v>
      </c>
    </row>
    <row r="1102" spans="1:15" x14ac:dyDescent="0.3">
      <c r="A1102">
        <v>939</v>
      </c>
      <c r="B1102" s="2">
        <v>42143</v>
      </c>
      <c r="C1102" s="2" t="str">
        <f>TEXT(Table35[[#This Row],[Date]],"YYYY")</f>
        <v>2015</v>
      </c>
      <c r="D1102" s="2" t="str">
        <f>TEXT(Table35[[#This Row],[Date]],"MMMM")</f>
        <v>May</v>
      </c>
      <c r="E1102" s="2" t="str">
        <f>TEXT(Table35[[#This Row],[Date]],"DDDD")</f>
        <v>Tuesday</v>
      </c>
      <c r="F1102" t="s">
        <v>1229</v>
      </c>
      <c r="G1102">
        <v>1</v>
      </c>
      <c r="H1102" s="3">
        <v>4598.37</v>
      </c>
      <c r="I1102" t="s">
        <v>20</v>
      </c>
      <c r="J1102" t="str">
        <f>INDEX(Product_Table[Product Name],MATCH(Table35[[#This Row],[ProductID]],Product_Table[ProductID],0))</f>
        <v>Natura UC-02</v>
      </c>
      <c r="K1102" t="str">
        <f>INDEX(Product_Table[Category],MATCH(Table35[[#This Row],[ProductID]],Product_Table[ProductID],0))</f>
        <v>Urban</v>
      </c>
      <c r="L1102" t="str">
        <f>INDEX(Product_Table[Segment],MATCH(Table35[[#This Row],[ProductID]],Product_Table[ProductID],0))</f>
        <v>Convenience</v>
      </c>
      <c r="M1102" s="4">
        <f>INDEX(Product_Table[ManufacturerID],MATCH(Table35[[#This Row],[ProductID]],Product_Table[ProductID],0))</f>
        <v>8</v>
      </c>
      <c r="N1102" s="4" t="str">
        <f>INDEX(Manufacturer_Table[Manufacturer Name],MATCH(Table35[[#This Row],[ManufacturerID]],Manufacturer_Table[ManufacturerID],0))</f>
        <v>Natura</v>
      </c>
      <c r="O1102" s="4" t="str">
        <f>INDEX(Location_Table[State],MATCH(Table35[[#This Row],[Zip]],Location_Table[Zip],0))</f>
        <v>Manitoba</v>
      </c>
    </row>
    <row r="1103" spans="1:15" x14ac:dyDescent="0.3">
      <c r="A1103">
        <v>2380</v>
      </c>
      <c r="B1103" s="2">
        <v>42143</v>
      </c>
      <c r="C1103" s="2" t="str">
        <f>TEXT(Table35[[#This Row],[Date]],"YYYY")</f>
        <v>2015</v>
      </c>
      <c r="D1103" s="2" t="str">
        <f>TEXT(Table35[[#This Row],[Date]],"MMMM")</f>
        <v>May</v>
      </c>
      <c r="E1103" s="2" t="str">
        <f>TEXT(Table35[[#This Row],[Date]],"DDDD")</f>
        <v>Tuesday</v>
      </c>
      <c r="F1103" t="s">
        <v>430</v>
      </c>
      <c r="G1103">
        <v>1</v>
      </c>
      <c r="H1103" s="3">
        <v>4031.37</v>
      </c>
      <c r="I1103" t="s">
        <v>20</v>
      </c>
      <c r="J1103" t="str">
        <f>INDEX(Product_Table[Product Name],MATCH(Table35[[#This Row],[ProductID]],Product_Table[ProductID],0))</f>
        <v>Aliqui UC-28</v>
      </c>
      <c r="K1103" t="str">
        <f>INDEX(Product_Table[Category],MATCH(Table35[[#This Row],[ProductID]],Product_Table[ProductID],0))</f>
        <v>Urban</v>
      </c>
      <c r="L1103" t="str">
        <f>INDEX(Product_Table[Segment],MATCH(Table35[[#This Row],[ProductID]],Product_Table[ProductID],0))</f>
        <v>Convenience</v>
      </c>
      <c r="M1103" s="4">
        <f>INDEX(Product_Table[ManufacturerID],MATCH(Table35[[#This Row],[ProductID]],Product_Table[ProductID],0))</f>
        <v>2</v>
      </c>
      <c r="N1103" s="4" t="str">
        <f>INDEX(Manufacturer_Table[Manufacturer Name],MATCH(Table35[[#This Row],[ManufacturerID]],Manufacturer_Table[ManufacturerID],0))</f>
        <v>Aliqui</v>
      </c>
      <c r="O1103" s="4" t="str">
        <f>INDEX(Location_Table[State],MATCH(Table35[[#This Row],[Zip]],Location_Table[Zip],0))</f>
        <v>Quebec</v>
      </c>
    </row>
    <row r="1104" spans="1:15" x14ac:dyDescent="0.3">
      <c r="A1104">
        <v>761</v>
      </c>
      <c r="B1104" s="2">
        <v>42143</v>
      </c>
      <c r="C1104" s="2" t="str">
        <f>TEXT(Table35[[#This Row],[Date]],"YYYY")</f>
        <v>2015</v>
      </c>
      <c r="D1104" s="2" t="str">
        <f>TEXT(Table35[[#This Row],[Date]],"MMMM")</f>
        <v>May</v>
      </c>
      <c r="E1104" s="2" t="str">
        <f>TEXT(Table35[[#This Row],[Date]],"DDDD")</f>
        <v>Tuesday</v>
      </c>
      <c r="F1104" t="s">
        <v>978</v>
      </c>
      <c r="G1104">
        <v>1</v>
      </c>
      <c r="H1104" s="3">
        <v>2330.37</v>
      </c>
      <c r="I1104" t="s">
        <v>20</v>
      </c>
      <c r="J1104" t="str">
        <f>INDEX(Product_Table[Product Name],MATCH(Table35[[#This Row],[ProductID]],Product_Table[ProductID],0))</f>
        <v>Natura RP-49</v>
      </c>
      <c r="K1104" t="str">
        <f>INDEX(Product_Table[Category],MATCH(Table35[[#This Row],[ProductID]],Product_Table[ProductID],0))</f>
        <v>Rural</v>
      </c>
      <c r="L1104" t="str">
        <f>INDEX(Product_Table[Segment],MATCH(Table35[[#This Row],[ProductID]],Product_Table[ProductID],0))</f>
        <v>Productivity</v>
      </c>
      <c r="M1104" s="4">
        <f>INDEX(Product_Table[ManufacturerID],MATCH(Table35[[#This Row],[ProductID]],Product_Table[ProductID],0))</f>
        <v>8</v>
      </c>
      <c r="N1104" s="4" t="str">
        <f>INDEX(Manufacturer_Table[Manufacturer Name],MATCH(Table35[[#This Row],[ManufacturerID]],Manufacturer_Table[ManufacturerID],0))</f>
        <v>Natura</v>
      </c>
      <c r="O1104" s="4" t="str">
        <f>INDEX(Location_Table[State],MATCH(Table35[[#This Row],[Zip]],Location_Table[Zip],0))</f>
        <v>Ontario</v>
      </c>
    </row>
    <row r="1105" spans="1:15" x14ac:dyDescent="0.3">
      <c r="A1105">
        <v>826</v>
      </c>
      <c r="B1105" s="2">
        <v>42115</v>
      </c>
      <c r="C1105" s="2" t="str">
        <f>TEXT(Table35[[#This Row],[Date]],"YYYY")</f>
        <v>2015</v>
      </c>
      <c r="D1105" s="2" t="str">
        <f>TEXT(Table35[[#This Row],[Date]],"MMMM")</f>
        <v>April</v>
      </c>
      <c r="E1105" s="2" t="str">
        <f>TEXT(Table35[[#This Row],[Date]],"DDDD")</f>
        <v>Tuesday</v>
      </c>
      <c r="F1105" t="s">
        <v>675</v>
      </c>
      <c r="G1105">
        <v>1</v>
      </c>
      <c r="H1105" s="3">
        <v>14426.37</v>
      </c>
      <c r="I1105" t="s">
        <v>20</v>
      </c>
      <c r="J1105" t="str">
        <f>INDEX(Product_Table[Product Name],MATCH(Table35[[#This Row],[ProductID]],Product_Table[ProductID],0))</f>
        <v>Natura UM-10</v>
      </c>
      <c r="K1105" t="str">
        <f>INDEX(Product_Table[Category],MATCH(Table35[[#This Row],[ProductID]],Product_Table[ProductID],0))</f>
        <v>Urban</v>
      </c>
      <c r="L1105" t="str">
        <f>INDEX(Product_Table[Segment],MATCH(Table35[[#This Row],[ProductID]],Product_Table[ProductID],0))</f>
        <v>Moderation</v>
      </c>
      <c r="M1105" s="4">
        <f>INDEX(Product_Table[ManufacturerID],MATCH(Table35[[#This Row],[ProductID]],Product_Table[ProductID],0))</f>
        <v>8</v>
      </c>
      <c r="N1105" s="4" t="str">
        <f>INDEX(Manufacturer_Table[Manufacturer Name],MATCH(Table35[[#This Row],[ManufacturerID]],Manufacturer_Table[ManufacturerID],0))</f>
        <v>Natura</v>
      </c>
      <c r="O1105" s="4" t="str">
        <f>INDEX(Location_Table[State],MATCH(Table35[[#This Row],[Zip]],Location_Table[Zip],0))</f>
        <v>Ontario</v>
      </c>
    </row>
    <row r="1106" spans="1:15" x14ac:dyDescent="0.3">
      <c r="A1106">
        <v>939</v>
      </c>
      <c r="B1106" s="2">
        <v>42115</v>
      </c>
      <c r="C1106" s="2" t="str">
        <f>TEXT(Table35[[#This Row],[Date]],"YYYY")</f>
        <v>2015</v>
      </c>
      <c r="D1106" s="2" t="str">
        <f>TEXT(Table35[[#This Row],[Date]],"MMMM")</f>
        <v>April</v>
      </c>
      <c r="E1106" s="2" t="str">
        <f>TEXT(Table35[[#This Row],[Date]],"DDDD")</f>
        <v>Tuesday</v>
      </c>
      <c r="F1106" t="s">
        <v>1232</v>
      </c>
      <c r="G1106">
        <v>1</v>
      </c>
      <c r="H1106" s="3">
        <v>4409.37</v>
      </c>
      <c r="I1106" t="s">
        <v>20</v>
      </c>
      <c r="J1106" t="str">
        <f>INDEX(Product_Table[Product Name],MATCH(Table35[[#This Row],[ProductID]],Product_Table[ProductID],0))</f>
        <v>Natura UC-02</v>
      </c>
      <c r="K1106" t="str">
        <f>INDEX(Product_Table[Category],MATCH(Table35[[#This Row],[ProductID]],Product_Table[ProductID],0))</f>
        <v>Urban</v>
      </c>
      <c r="L1106" t="str">
        <f>INDEX(Product_Table[Segment],MATCH(Table35[[#This Row],[ProductID]],Product_Table[ProductID],0))</f>
        <v>Convenience</v>
      </c>
      <c r="M1106" s="4">
        <f>INDEX(Product_Table[ManufacturerID],MATCH(Table35[[#This Row],[ProductID]],Product_Table[ProductID],0))</f>
        <v>8</v>
      </c>
      <c r="N1106" s="4" t="str">
        <f>INDEX(Manufacturer_Table[Manufacturer Name],MATCH(Table35[[#This Row],[ManufacturerID]],Manufacturer_Table[ManufacturerID],0))</f>
        <v>Natura</v>
      </c>
      <c r="O1106" s="4" t="str">
        <f>INDEX(Location_Table[State],MATCH(Table35[[#This Row],[Zip]],Location_Table[Zip],0))</f>
        <v>Manitoba</v>
      </c>
    </row>
    <row r="1107" spans="1:15" x14ac:dyDescent="0.3">
      <c r="A1107">
        <v>1053</v>
      </c>
      <c r="B1107" s="2">
        <v>42124</v>
      </c>
      <c r="C1107" s="2" t="str">
        <f>TEXT(Table35[[#This Row],[Date]],"YYYY")</f>
        <v>2015</v>
      </c>
      <c r="D1107" s="2" t="str">
        <f>TEXT(Table35[[#This Row],[Date]],"MMMM")</f>
        <v>April</v>
      </c>
      <c r="E1107" s="2" t="str">
        <f>TEXT(Table35[[#This Row],[Date]],"DDDD")</f>
        <v>Thursday</v>
      </c>
      <c r="F1107" t="s">
        <v>962</v>
      </c>
      <c r="G1107">
        <v>1</v>
      </c>
      <c r="H1107" s="3">
        <v>3527.37</v>
      </c>
      <c r="I1107" t="s">
        <v>20</v>
      </c>
      <c r="J1107" t="str">
        <f>INDEX(Product_Table[Product Name],MATCH(Table35[[#This Row],[ProductID]],Product_Table[ProductID],0))</f>
        <v>Pirum MA-11</v>
      </c>
      <c r="K1107" t="str">
        <f>INDEX(Product_Table[Category],MATCH(Table35[[#This Row],[ProductID]],Product_Table[ProductID],0))</f>
        <v>Mix</v>
      </c>
      <c r="L1107" t="str">
        <f>INDEX(Product_Table[Segment],MATCH(Table35[[#This Row],[ProductID]],Product_Table[ProductID],0))</f>
        <v>All Season</v>
      </c>
      <c r="M1107" s="4">
        <f>INDEX(Product_Table[ManufacturerID],MATCH(Table35[[#This Row],[ProductID]],Product_Table[ProductID],0))</f>
        <v>10</v>
      </c>
      <c r="N1107" s="4" t="str">
        <f>INDEX(Manufacturer_Table[Manufacturer Name],MATCH(Table35[[#This Row],[ManufacturerID]],Manufacturer_Table[ManufacturerID],0))</f>
        <v>Pirum</v>
      </c>
      <c r="O1107" s="4" t="str">
        <f>INDEX(Location_Table[State],MATCH(Table35[[#This Row],[Zip]],Location_Table[Zip],0))</f>
        <v>Ontario</v>
      </c>
    </row>
    <row r="1108" spans="1:15" x14ac:dyDescent="0.3">
      <c r="A1108">
        <v>438</v>
      </c>
      <c r="B1108" s="2">
        <v>42124</v>
      </c>
      <c r="C1108" s="2" t="str">
        <f>TEXT(Table35[[#This Row],[Date]],"YYYY")</f>
        <v>2015</v>
      </c>
      <c r="D1108" s="2" t="str">
        <f>TEXT(Table35[[#This Row],[Date]],"MMMM")</f>
        <v>April</v>
      </c>
      <c r="E1108" s="2" t="str">
        <f>TEXT(Table35[[#This Row],[Date]],"DDDD")</f>
        <v>Thursday</v>
      </c>
      <c r="F1108" t="s">
        <v>1232</v>
      </c>
      <c r="G1108">
        <v>1</v>
      </c>
      <c r="H1108" s="3">
        <v>11969.37</v>
      </c>
      <c r="I1108" t="s">
        <v>20</v>
      </c>
      <c r="J1108" t="str">
        <f>INDEX(Product_Table[Product Name],MATCH(Table35[[#This Row],[ProductID]],Product_Table[ProductID],0))</f>
        <v>Maximus UM-43</v>
      </c>
      <c r="K1108" t="str">
        <f>INDEX(Product_Table[Category],MATCH(Table35[[#This Row],[ProductID]],Product_Table[ProductID],0))</f>
        <v>Urban</v>
      </c>
      <c r="L1108" t="str">
        <f>INDEX(Product_Table[Segment],MATCH(Table35[[#This Row],[ProductID]],Product_Table[ProductID],0))</f>
        <v>Moderation</v>
      </c>
      <c r="M1108" s="4">
        <f>INDEX(Product_Table[ManufacturerID],MATCH(Table35[[#This Row],[ProductID]],Product_Table[ProductID],0))</f>
        <v>7</v>
      </c>
      <c r="N1108" s="4" t="str">
        <f>INDEX(Manufacturer_Table[Manufacturer Name],MATCH(Table35[[#This Row],[ManufacturerID]],Manufacturer_Table[ManufacturerID],0))</f>
        <v>VanArsdel</v>
      </c>
      <c r="O1108" s="4" t="str">
        <f>INDEX(Location_Table[State],MATCH(Table35[[#This Row],[Zip]],Location_Table[Zip],0))</f>
        <v>Manitoba</v>
      </c>
    </row>
    <row r="1109" spans="1:15" x14ac:dyDescent="0.3">
      <c r="A1109">
        <v>1889</v>
      </c>
      <c r="B1109" s="2">
        <v>42141</v>
      </c>
      <c r="C1109" s="2" t="str">
        <f>TEXT(Table35[[#This Row],[Date]],"YYYY")</f>
        <v>2015</v>
      </c>
      <c r="D1109" s="2" t="str">
        <f>TEXT(Table35[[#This Row],[Date]],"MMMM")</f>
        <v>May</v>
      </c>
      <c r="E1109" s="2" t="str">
        <f>TEXT(Table35[[#This Row],[Date]],"DDDD")</f>
        <v>Sunday</v>
      </c>
      <c r="F1109" t="s">
        <v>839</v>
      </c>
      <c r="G1109">
        <v>1</v>
      </c>
      <c r="H1109" s="3">
        <v>8693.3700000000008</v>
      </c>
      <c r="I1109" t="s">
        <v>20</v>
      </c>
      <c r="J1109" t="str">
        <f>INDEX(Product_Table[Product Name],MATCH(Table35[[#This Row],[ProductID]],Product_Table[ProductID],0))</f>
        <v>Leo UC-08</v>
      </c>
      <c r="K1109" t="str">
        <f>INDEX(Product_Table[Category],MATCH(Table35[[#This Row],[ProductID]],Product_Table[ProductID],0))</f>
        <v>Urban</v>
      </c>
      <c r="L1109" t="str">
        <f>INDEX(Product_Table[Segment],MATCH(Table35[[#This Row],[ProductID]],Product_Table[ProductID],0))</f>
        <v>Convenience</v>
      </c>
      <c r="M1109" s="4">
        <f>INDEX(Product_Table[ManufacturerID],MATCH(Table35[[#This Row],[ProductID]],Product_Table[ProductID],0))</f>
        <v>6</v>
      </c>
      <c r="N1109" s="4" t="str">
        <f>INDEX(Manufacturer_Table[Manufacturer Name],MATCH(Table35[[#This Row],[ManufacturerID]],Manufacturer_Table[ManufacturerID],0))</f>
        <v>Leo</v>
      </c>
      <c r="O1109" s="4" t="str">
        <f>INDEX(Location_Table[State],MATCH(Table35[[#This Row],[Zip]],Location_Table[Zip],0))</f>
        <v>Ontario</v>
      </c>
    </row>
    <row r="1110" spans="1:15" x14ac:dyDescent="0.3">
      <c r="A1110">
        <v>1180</v>
      </c>
      <c r="B1110" s="2">
        <v>42124</v>
      </c>
      <c r="C1110" s="2" t="str">
        <f>TEXT(Table35[[#This Row],[Date]],"YYYY")</f>
        <v>2015</v>
      </c>
      <c r="D1110" s="2" t="str">
        <f>TEXT(Table35[[#This Row],[Date]],"MMMM")</f>
        <v>April</v>
      </c>
      <c r="E1110" s="2" t="str">
        <f>TEXT(Table35[[#This Row],[Date]],"DDDD")</f>
        <v>Thursday</v>
      </c>
      <c r="F1110" t="s">
        <v>1225</v>
      </c>
      <c r="G1110">
        <v>1</v>
      </c>
      <c r="H1110" s="3">
        <v>6299.37</v>
      </c>
      <c r="I1110" t="s">
        <v>20</v>
      </c>
      <c r="J1110" t="str">
        <f>INDEX(Product_Table[Product Name],MATCH(Table35[[#This Row],[ProductID]],Product_Table[ProductID],0))</f>
        <v>Pirum UE-16</v>
      </c>
      <c r="K1110" t="str">
        <f>INDEX(Product_Table[Category],MATCH(Table35[[#This Row],[ProductID]],Product_Table[ProductID],0))</f>
        <v>Urban</v>
      </c>
      <c r="L1110" t="str">
        <f>INDEX(Product_Table[Segment],MATCH(Table35[[#This Row],[ProductID]],Product_Table[ProductID],0))</f>
        <v>Extreme</v>
      </c>
      <c r="M1110" s="4">
        <f>INDEX(Product_Table[ManufacturerID],MATCH(Table35[[#This Row],[ProductID]],Product_Table[ProductID],0))</f>
        <v>10</v>
      </c>
      <c r="N1110" s="4" t="str">
        <f>INDEX(Manufacturer_Table[Manufacturer Name],MATCH(Table35[[#This Row],[ManufacturerID]],Manufacturer_Table[ManufacturerID],0))</f>
        <v>Pirum</v>
      </c>
      <c r="O1110" s="4" t="str">
        <f>INDEX(Location_Table[State],MATCH(Table35[[#This Row],[Zip]],Location_Table[Zip],0))</f>
        <v>Manitoba</v>
      </c>
    </row>
    <row r="1111" spans="1:15" x14ac:dyDescent="0.3">
      <c r="A1111">
        <v>2214</v>
      </c>
      <c r="B1111" s="2">
        <v>42124</v>
      </c>
      <c r="C1111" s="2" t="str">
        <f>TEXT(Table35[[#This Row],[Date]],"YYYY")</f>
        <v>2015</v>
      </c>
      <c r="D1111" s="2" t="str">
        <f>TEXT(Table35[[#This Row],[Date]],"MMMM")</f>
        <v>April</v>
      </c>
      <c r="E1111" s="2" t="str">
        <f>TEXT(Table35[[#This Row],[Date]],"DDDD")</f>
        <v>Thursday</v>
      </c>
      <c r="F1111" t="s">
        <v>1216</v>
      </c>
      <c r="G1111">
        <v>1</v>
      </c>
      <c r="H1111" s="3">
        <v>4724.37</v>
      </c>
      <c r="I1111" t="s">
        <v>20</v>
      </c>
      <c r="J1111" t="str">
        <f>INDEX(Product_Table[Product Name],MATCH(Table35[[#This Row],[ProductID]],Product_Table[ProductID],0))</f>
        <v>Aliqui RP-11</v>
      </c>
      <c r="K1111" t="str">
        <f>INDEX(Product_Table[Category],MATCH(Table35[[#This Row],[ProductID]],Product_Table[ProductID],0))</f>
        <v>Rural</v>
      </c>
      <c r="L1111" t="str">
        <f>INDEX(Product_Table[Segment],MATCH(Table35[[#This Row],[ProductID]],Product_Table[ProductID],0))</f>
        <v>Productivity</v>
      </c>
      <c r="M1111" s="4">
        <f>INDEX(Product_Table[ManufacturerID],MATCH(Table35[[#This Row],[ProductID]],Product_Table[ProductID],0))</f>
        <v>2</v>
      </c>
      <c r="N1111" s="4" t="str">
        <f>INDEX(Manufacturer_Table[Manufacturer Name],MATCH(Table35[[#This Row],[ManufacturerID]],Manufacturer_Table[ManufacturerID],0))</f>
        <v>Aliqui</v>
      </c>
      <c r="O1111" s="4" t="str">
        <f>INDEX(Location_Table[State],MATCH(Table35[[#This Row],[Zip]],Location_Table[Zip],0))</f>
        <v>Manitoba</v>
      </c>
    </row>
    <row r="1112" spans="1:15" x14ac:dyDescent="0.3">
      <c r="A1112">
        <v>1244</v>
      </c>
      <c r="B1112" s="2">
        <v>42152</v>
      </c>
      <c r="C1112" s="2" t="str">
        <f>TEXT(Table35[[#This Row],[Date]],"YYYY")</f>
        <v>2015</v>
      </c>
      <c r="D1112" s="2" t="str">
        <f>TEXT(Table35[[#This Row],[Date]],"MMMM")</f>
        <v>May</v>
      </c>
      <c r="E1112" s="2" t="str">
        <f>TEXT(Table35[[#This Row],[Date]],"DDDD")</f>
        <v>Thursday</v>
      </c>
      <c r="F1112" t="s">
        <v>1230</v>
      </c>
      <c r="G1112">
        <v>1</v>
      </c>
      <c r="H1112" s="3">
        <v>5794.74</v>
      </c>
      <c r="I1112" t="s">
        <v>20</v>
      </c>
      <c r="J1112" t="str">
        <f>INDEX(Product_Table[Product Name],MATCH(Table35[[#This Row],[ProductID]],Product_Table[ProductID],0))</f>
        <v>Quibus MP-12</v>
      </c>
      <c r="K1112" t="str">
        <f>INDEX(Product_Table[Category],MATCH(Table35[[#This Row],[ProductID]],Product_Table[ProductID],0))</f>
        <v>Mix</v>
      </c>
      <c r="L1112" t="str">
        <f>INDEX(Product_Table[Segment],MATCH(Table35[[#This Row],[ProductID]],Product_Table[ProductID],0))</f>
        <v>Productivity</v>
      </c>
      <c r="M1112" s="4">
        <f>INDEX(Product_Table[ManufacturerID],MATCH(Table35[[#This Row],[ProductID]],Product_Table[ProductID],0))</f>
        <v>12</v>
      </c>
      <c r="N1112" s="4" t="str">
        <f>INDEX(Manufacturer_Table[Manufacturer Name],MATCH(Table35[[#This Row],[ManufacturerID]],Manufacturer_Table[ManufacturerID],0))</f>
        <v>Quibus</v>
      </c>
      <c r="O1112" s="4" t="str">
        <f>INDEX(Location_Table[State],MATCH(Table35[[#This Row],[Zip]],Location_Table[Zip],0))</f>
        <v>Manitoba</v>
      </c>
    </row>
    <row r="1113" spans="1:15" x14ac:dyDescent="0.3">
      <c r="A1113">
        <v>2332</v>
      </c>
      <c r="B1113" s="2">
        <v>42152</v>
      </c>
      <c r="C1113" s="2" t="str">
        <f>TEXT(Table35[[#This Row],[Date]],"YYYY")</f>
        <v>2015</v>
      </c>
      <c r="D1113" s="2" t="str">
        <f>TEXT(Table35[[#This Row],[Date]],"MMMM")</f>
        <v>May</v>
      </c>
      <c r="E1113" s="2" t="str">
        <f>TEXT(Table35[[#This Row],[Date]],"DDDD")</f>
        <v>Thursday</v>
      </c>
      <c r="F1113" t="s">
        <v>840</v>
      </c>
      <c r="G1113">
        <v>1</v>
      </c>
      <c r="H1113" s="3">
        <v>6419.7</v>
      </c>
      <c r="I1113" t="s">
        <v>20</v>
      </c>
      <c r="J1113" t="str">
        <f>INDEX(Product_Table[Product Name],MATCH(Table35[[#This Row],[ProductID]],Product_Table[ProductID],0))</f>
        <v>Aliqui UE-06</v>
      </c>
      <c r="K1113" t="str">
        <f>INDEX(Product_Table[Category],MATCH(Table35[[#This Row],[ProductID]],Product_Table[ProductID],0))</f>
        <v>Urban</v>
      </c>
      <c r="L1113" t="str">
        <f>INDEX(Product_Table[Segment],MATCH(Table35[[#This Row],[ProductID]],Product_Table[ProductID],0))</f>
        <v>Extreme</v>
      </c>
      <c r="M1113" s="4">
        <f>INDEX(Product_Table[ManufacturerID],MATCH(Table35[[#This Row],[ProductID]],Product_Table[ProductID],0))</f>
        <v>2</v>
      </c>
      <c r="N1113" s="4" t="str">
        <f>INDEX(Manufacturer_Table[Manufacturer Name],MATCH(Table35[[#This Row],[ManufacturerID]],Manufacturer_Table[ManufacturerID],0))</f>
        <v>Aliqui</v>
      </c>
      <c r="O1113" s="4" t="str">
        <f>INDEX(Location_Table[State],MATCH(Table35[[#This Row],[Zip]],Location_Table[Zip],0))</f>
        <v>Ontario</v>
      </c>
    </row>
    <row r="1114" spans="1:15" x14ac:dyDescent="0.3">
      <c r="A1114">
        <v>981</v>
      </c>
      <c r="B1114" s="2">
        <v>42152</v>
      </c>
      <c r="C1114" s="2" t="str">
        <f>TEXT(Table35[[#This Row],[Date]],"YYYY")</f>
        <v>2015</v>
      </c>
      <c r="D1114" s="2" t="str">
        <f>TEXT(Table35[[#This Row],[Date]],"MMMM")</f>
        <v>May</v>
      </c>
      <c r="E1114" s="2" t="str">
        <f>TEXT(Table35[[#This Row],[Date]],"DDDD")</f>
        <v>Thursday</v>
      </c>
      <c r="F1114" t="s">
        <v>1212</v>
      </c>
      <c r="G1114">
        <v>1</v>
      </c>
      <c r="H1114" s="3">
        <v>2141.37</v>
      </c>
      <c r="I1114" t="s">
        <v>20</v>
      </c>
      <c r="J1114" t="str">
        <f>INDEX(Product_Table[Product Name],MATCH(Table35[[#This Row],[ProductID]],Product_Table[ProductID],0))</f>
        <v>Natura UC-44</v>
      </c>
      <c r="K1114" t="str">
        <f>INDEX(Product_Table[Category],MATCH(Table35[[#This Row],[ProductID]],Product_Table[ProductID],0))</f>
        <v>Urban</v>
      </c>
      <c r="L1114" t="str">
        <f>INDEX(Product_Table[Segment],MATCH(Table35[[#This Row],[ProductID]],Product_Table[ProductID],0))</f>
        <v>Convenience</v>
      </c>
      <c r="M1114" s="4">
        <f>INDEX(Product_Table[ManufacturerID],MATCH(Table35[[#This Row],[ProductID]],Product_Table[ProductID],0))</f>
        <v>8</v>
      </c>
      <c r="N1114" s="4" t="str">
        <f>INDEX(Manufacturer_Table[Manufacturer Name],MATCH(Table35[[#This Row],[ManufacturerID]],Manufacturer_Table[ManufacturerID],0))</f>
        <v>Natura</v>
      </c>
      <c r="O1114" s="4" t="str">
        <f>INDEX(Location_Table[State],MATCH(Table35[[#This Row],[Zip]],Location_Table[Zip],0))</f>
        <v>Manitoba</v>
      </c>
    </row>
    <row r="1115" spans="1:15" x14ac:dyDescent="0.3">
      <c r="A1115">
        <v>1529</v>
      </c>
      <c r="B1115" s="2">
        <v>42152</v>
      </c>
      <c r="C1115" s="2" t="str">
        <f>TEXT(Table35[[#This Row],[Date]],"YYYY")</f>
        <v>2015</v>
      </c>
      <c r="D1115" s="2" t="str">
        <f>TEXT(Table35[[#This Row],[Date]],"MMMM")</f>
        <v>May</v>
      </c>
      <c r="E1115" s="2" t="str">
        <f>TEXT(Table35[[#This Row],[Date]],"DDDD")</f>
        <v>Thursday</v>
      </c>
      <c r="F1115" t="s">
        <v>983</v>
      </c>
      <c r="G1115">
        <v>1</v>
      </c>
      <c r="H1115" s="3">
        <v>5038.74</v>
      </c>
      <c r="I1115" t="s">
        <v>20</v>
      </c>
      <c r="J1115" t="str">
        <f>INDEX(Product_Table[Product Name],MATCH(Table35[[#This Row],[ProductID]],Product_Table[ProductID],0))</f>
        <v>Quibus RP-21</v>
      </c>
      <c r="K1115" t="str">
        <f>INDEX(Product_Table[Category],MATCH(Table35[[#This Row],[ProductID]],Product_Table[ProductID],0))</f>
        <v>Rural</v>
      </c>
      <c r="L1115" t="str">
        <f>INDEX(Product_Table[Segment],MATCH(Table35[[#This Row],[ProductID]],Product_Table[ProductID],0))</f>
        <v>Productivity</v>
      </c>
      <c r="M1115" s="4">
        <f>INDEX(Product_Table[ManufacturerID],MATCH(Table35[[#This Row],[ProductID]],Product_Table[ProductID],0))</f>
        <v>12</v>
      </c>
      <c r="N1115" s="4" t="str">
        <f>INDEX(Manufacturer_Table[Manufacturer Name],MATCH(Table35[[#This Row],[ManufacturerID]],Manufacturer_Table[ManufacturerID],0))</f>
        <v>Quibus</v>
      </c>
      <c r="O1115" s="4" t="str">
        <f>INDEX(Location_Table[State],MATCH(Table35[[#This Row],[Zip]],Location_Table[Zip],0))</f>
        <v>Ontario</v>
      </c>
    </row>
    <row r="1116" spans="1:15" x14ac:dyDescent="0.3">
      <c r="A1116">
        <v>491</v>
      </c>
      <c r="B1116" s="2">
        <v>42152</v>
      </c>
      <c r="C1116" s="2" t="str">
        <f>TEXT(Table35[[#This Row],[Date]],"YYYY")</f>
        <v>2015</v>
      </c>
      <c r="D1116" s="2" t="str">
        <f>TEXT(Table35[[#This Row],[Date]],"MMMM")</f>
        <v>May</v>
      </c>
      <c r="E1116" s="2" t="str">
        <f>TEXT(Table35[[#This Row],[Date]],"DDDD")</f>
        <v>Thursday</v>
      </c>
      <c r="F1116" t="s">
        <v>391</v>
      </c>
      <c r="G1116">
        <v>1</v>
      </c>
      <c r="H1116" s="3">
        <v>10709.37</v>
      </c>
      <c r="I1116" t="s">
        <v>20</v>
      </c>
      <c r="J1116" t="str">
        <f>INDEX(Product_Table[Product Name],MATCH(Table35[[#This Row],[ProductID]],Product_Table[ProductID],0))</f>
        <v>Maximus UM-96</v>
      </c>
      <c r="K1116" t="str">
        <f>INDEX(Product_Table[Category],MATCH(Table35[[#This Row],[ProductID]],Product_Table[ProductID],0))</f>
        <v>Urban</v>
      </c>
      <c r="L1116" t="str">
        <f>INDEX(Product_Table[Segment],MATCH(Table35[[#This Row],[ProductID]],Product_Table[ProductID],0))</f>
        <v>Moderation</v>
      </c>
      <c r="M1116" s="4">
        <f>INDEX(Product_Table[ManufacturerID],MATCH(Table35[[#This Row],[ProductID]],Product_Table[ProductID],0))</f>
        <v>7</v>
      </c>
      <c r="N1116" s="4" t="str">
        <f>INDEX(Manufacturer_Table[Manufacturer Name],MATCH(Table35[[#This Row],[ManufacturerID]],Manufacturer_Table[ManufacturerID],0))</f>
        <v>VanArsdel</v>
      </c>
      <c r="O1116" s="4" t="str">
        <f>INDEX(Location_Table[State],MATCH(Table35[[#This Row],[Zip]],Location_Table[Zip],0))</f>
        <v>Quebec</v>
      </c>
    </row>
    <row r="1117" spans="1:15" x14ac:dyDescent="0.3">
      <c r="A1117">
        <v>907</v>
      </c>
      <c r="B1117" s="2">
        <v>42108</v>
      </c>
      <c r="C1117" s="2" t="str">
        <f>TEXT(Table35[[#This Row],[Date]],"YYYY")</f>
        <v>2015</v>
      </c>
      <c r="D1117" s="2" t="str">
        <f>TEXT(Table35[[#This Row],[Date]],"MMMM")</f>
        <v>April</v>
      </c>
      <c r="E1117" s="2" t="str">
        <f>TEXT(Table35[[#This Row],[Date]],"DDDD")</f>
        <v>Tuesday</v>
      </c>
      <c r="F1117" t="s">
        <v>1330</v>
      </c>
      <c r="G1117">
        <v>1</v>
      </c>
      <c r="H1117" s="3">
        <v>7874.37</v>
      </c>
      <c r="I1117" t="s">
        <v>20</v>
      </c>
      <c r="J1117" t="str">
        <f>INDEX(Product_Table[Product Name],MATCH(Table35[[#This Row],[ProductID]],Product_Table[ProductID],0))</f>
        <v>Natura UE-16</v>
      </c>
      <c r="K1117" t="str">
        <f>INDEX(Product_Table[Category],MATCH(Table35[[#This Row],[ProductID]],Product_Table[ProductID],0))</f>
        <v>Urban</v>
      </c>
      <c r="L1117" t="str">
        <f>INDEX(Product_Table[Segment],MATCH(Table35[[#This Row],[ProductID]],Product_Table[ProductID],0))</f>
        <v>Extreme</v>
      </c>
      <c r="M1117" s="4">
        <f>INDEX(Product_Table[ManufacturerID],MATCH(Table35[[#This Row],[ProductID]],Product_Table[ProductID],0))</f>
        <v>8</v>
      </c>
      <c r="N1117" s="4" t="str">
        <f>INDEX(Manufacturer_Table[Manufacturer Name],MATCH(Table35[[#This Row],[ManufacturerID]],Manufacturer_Table[ManufacturerID],0))</f>
        <v>Natura</v>
      </c>
      <c r="O1117" s="4" t="str">
        <f>INDEX(Location_Table[State],MATCH(Table35[[#This Row],[Zip]],Location_Table[Zip],0))</f>
        <v>Alberta</v>
      </c>
    </row>
    <row r="1118" spans="1:15" x14ac:dyDescent="0.3">
      <c r="A1118">
        <v>2091</v>
      </c>
      <c r="B1118" s="2">
        <v>42108</v>
      </c>
      <c r="C1118" s="2" t="str">
        <f>TEXT(Table35[[#This Row],[Date]],"YYYY")</f>
        <v>2015</v>
      </c>
      <c r="D1118" s="2" t="str">
        <f>TEXT(Table35[[#This Row],[Date]],"MMMM")</f>
        <v>April</v>
      </c>
      <c r="E1118" s="2" t="str">
        <f>TEXT(Table35[[#This Row],[Date]],"DDDD")</f>
        <v>Tuesday</v>
      </c>
      <c r="F1118" t="s">
        <v>1555</v>
      </c>
      <c r="G1118">
        <v>2</v>
      </c>
      <c r="H1118" s="3">
        <v>4408.74</v>
      </c>
      <c r="I1118" t="s">
        <v>20</v>
      </c>
      <c r="J1118" t="str">
        <f>INDEX(Product_Table[Product Name],MATCH(Table35[[#This Row],[ProductID]],Product_Table[ProductID],0))</f>
        <v>Currus UC-26</v>
      </c>
      <c r="K1118" t="str">
        <f>INDEX(Product_Table[Category],MATCH(Table35[[#This Row],[ProductID]],Product_Table[ProductID],0))</f>
        <v>Urban</v>
      </c>
      <c r="L1118" t="str">
        <f>INDEX(Product_Table[Segment],MATCH(Table35[[#This Row],[ProductID]],Product_Table[ProductID],0))</f>
        <v>Convenience</v>
      </c>
      <c r="M1118" s="4">
        <f>INDEX(Product_Table[ManufacturerID],MATCH(Table35[[#This Row],[ProductID]],Product_Table[ProductID],0))</f>
        <v>4</v>
      </c>
      <c r="N1118" s="4" t="str">
        <f>INDEX(Manufacturer_Table[Manufacturer Name],MATCH(Table35[[#This Row],[ManufacturerID]],Manufacturer_Table[ManufacturerID],0))</f>
        <v>Currus</v>
      </c>
      <c r="O1118" s="4" t="str">
        <f>INDEX(Location_Table[State],MATCH(Table35[[#This Row],[Zip]],Location_Table[Zip],0))</f>
        <v>British Columbia</v>
      </c>
    </row>
    <row r="1119" spans="1:15" x14ac:dyDescent="0.3">
      <c r="A1119">
        <v>2224</v>
      </c>
      <c r="B1119" s="2">
        <v>42090</v>
      </c>
      <c r="C1119" s="2" t="str">
        <f>TEXT(Table35[[#This Row],[Date]],"YYYY")</f>
        <v>2015</v>
      </c>
      <c r="D1119" s="2" t="str">
        <f>TEXT(Table35[[#This Row],[Date]],"MMMM")</f>
        <v>March</v>
      </c>
      <c r="E1119" s="2" t="str">
        <f>TEXT(Table35[[#This Row],[Date]],"DDDD")</f>
        <v>Friday</v>
      </c>
      <c r="F1119" t="s">
        <v>1403</v>
      </c>
      <c r="G1119">
        <v>1</v>
      </c>
      <c r="H1119" s="3">
        <v>818.37</v>
      </c>
      <c r="I1119" t="s">
        <v>20</v>
      </c>
      <c r="J1119" t="str">
        <f>INDEX(Product_Table[Product Name],MATCH(Table35[[#This Row],[ProductID]],Product_Table[ProductID],0))</f>
        <v>Aliqui RP-21</v>
      </c>
      <c r="K1119" t="str">
        <f>INDEX(Product_Table[Category],MATCH(Table35[[#This Row],[ProductID]],Product_Table[ProductID],0))</f>
        <v>Rural</v>
      </c>
      <c r="L1119" t="str">
        <f>INDEX(Product_Table[Segment],MATCH(Table35[[#This Row],[ProductID]],Product_Table[ProductID],0))</f>
        <v>Productivity</v>
      </c>
      <c r="M1119" s="4">
        <f>INDEX(Product_Table[ManufacturerID],MATCH(Table35[[#This Row],[ProductID]],Product_Table[ProductID],0))</f>
        <v>2</v>
      </c>
      <c r="N1119" s="4" t="str">
        <f>INDEX(Manufacturer_Table[Manufacturer Name],MATCH(Table35[[#This Row],[ManufacturerID]],Manufacturer_Table[ManufacturerID],0))</f>
        <v>Aliqui</v>
      </c>
      <c r="O1119" s="4" t="str">
        <f>INDEX(Location_Table[State],MATCH(Table35[[#This Row],[Zip]],Location_Table[Zip],0))</f>
        <v>Alberta</v>
      </c>
    </row>
    <row r="1120" spans="1:15" x14ac:dyDescent="0.3">
      <c r="A1120">
        <v>506</v>
      </c>
      <c r="B1120" s="2">
        <v>42091</v>
      </c>
      <c r="C1120" s="2" t="str">
        <f>TEXT(Table35[[#This Row],[Date]],"YYYY")</f>
        <v>2015</v>
      </c>
      <c r="D1120" s="2" t="str">
        <f>TEXT(Table35[[#This Row],[Date]],"MMMM")</f>
        <v>March</v>
      </c>
      <c r="E1120" s="2" t="str">
        <f>TEXT(Table35[[#This Row],[Date]],"DDDD")</f>
        <v>Saturday</v>
      </c>
      <c r="F1120" t="s">
        <v>1568</v>
      </c>
      <c r="G1120">
        <v>1</v>
      </c>
      <c r="H1120" s="3">
        <v>15560.37</v>
      </c>
      <c r="I1120" t="s">
        <v>20</v>
      </c>
      <c r="J1120" t="str">
        <f>INDEX(Product_Table[Product Name],MATCH(Table35[[#This Row],[ProductID]],Product_Table[ProductID],0))</f>
        <v>Maximus UM-11</v>
      </c>
      <c r="K1120" t="str">
        <f>INDEX(Product_Table[Category],MATCH(Table35[[#This Row],[ProductID]],Product_Table[ProductID],0))</f>
        <v>Urban</v>
      </c>
      <c r="L1120" t="str">
        <f>INDEX(Product_Table[Segment],MATCH(Table35[[#This Row],[ProductID]],Product_Table[ProductID],0))</f>
        <v>Moderation</v>
      </c>
      <c r="M1120" s="4">
        <f>INDEX(Product_Table[ManufacturerID],MATCH(Table35[[#This Row],[ProductID]],Product_Table[ProductID],0))</f>
        <v>7</v>
      </c>
      <c r="N1120" s="4" t="str">
        <f>INDEX(Manufacturer_Table[Manufacturer Name],MATCH(Table35[[#This Row],[ManufacturerID]],Manufacturer_Table[ManufacturerID],0))</f>
        <v>VanArsdel</v>
      </c>
      <c r="O1120" s="4" t="str">
        <f>INDEX(Location_Table[State],MATCH(Table35[[#This Row],[Zip]],Location_Table[Zip],0))</f>
        <v>British Columbia</v>
      </c>
    </row>
    <row r="1121" spans="1:15" x14ac:dyDescent="0.3">
      <c r="A1121">
        <v>927</v>
      </c>
      <c r="B1121" s="2">
        <v>42092</v>
      </c>
      <c r="C1121" s="2" t="str">
        <f>TEXT(Table35[[#This Row],[Date]],"YYYY")</f>
        <v>2015</v>
      </c>
      <c r="D1121" s="2" t="str">
        <f>TEXT(Table35[[#This Row],[Date]],"MMMM")</f>
        <v>March</v>
      </c>
      <c r="E1121" s="2" t="str">
        <f>TEXT(Table35[[#This Row],[Date]],"DDDD")</f>
        <v>Sunday</v>
      </c>
      <c r="F1121" t="s">
        <v>1401</v>
      </c>
      <c r="G1121">
        <v>1</v>
      </c>
      <c r="H1121" s="3">
        <v>6173.37</v>
      </c>
      <c r="I1121" t="s">
        <v>20</v>
      </c>
      <c r="J1121" t="str">
        <f>INDEX(Product_Table[Product Name],MATCH(Table35[[#This Row],[ProductID]],Product_Table[ProductID],0))</f>
        <v>Natura UE-36</v>
      </c>
      <c r="K1121" t="str">
        <f>INDEX(Product_Table[Category],MATCH(Table35[[#This Row],[ProductID]],Product_Table[ProductID],0))</f>
        <v>Urban</v>
      </c>
      <c r="L1121" t="str">
        <f>INDEX(Product_Table[Segment],MATCH(Table35[[#This Row],[ProductID]],Product_Table[ProductID],0))</f>
        <v>Extreme</v>
      </c>
      <c r="M1121" s="4">
        <f>INDEX(Product_Table[ManufacturerID],MATCH(Table35[[#This Row],[ProductID]],Product_Table[ProductID],0))</f>
        <v>8</v>
      </c>
      <c r="N1121" s="4" t="str">
        <f>INDEX(Manufacturer_Table[Manufacturer Name],MATCH(Table35[[#This Row],[ManufacturerID]],Manufacturer_Table[ManufacturerID],0))</f>
        <v>Natura</v>
      </c>
      <c r="O1121" s="4" t="str">
        <f>INDEX(Location_Table[State],MATCH(Table35[[#This Row],[Zip]],Location_Table[Zip],0))</f>
        <v>Alberta</v>
      </c>
    </row>
    <row r="1122" spans="1:15" x14ac:dyDescent="0.3">
      <c r="A1122">
        <v>2280</v>
      </c>
      <c r="B1122" s="2">
        <v>42092</v>
      </c>
      <c r="C1122" s="2" t="str">
        <f>TEXT(Table35[[#This Row],[Date]],"YYYY")</f>
        <v>2015</v>
      </c>
      <c r="D1122" s="2" t="str">
        <f>TEXT(Table35[[#This Row],[Date]],"MMMM")</f>
        <v>March</v>
      </c>
      <c r="E1122" s="2" t="str">
        <f>TEXT(Table35[[#This Row],[Date]],"DDDD")</f>
        <v>Sunday</v>
      </c>
      <c r="F1122" t="s">
        <v>1560</v>
      </c>
      <c r="G1122">
        <v>1</v>
      </c>
      <c r="H1122" s="3">
        <v>2046.87</v>
      </c>
      <c r="I1122" t="s">
        <v>20</v>
      </c>
      <c r="J1122" t="str">
        <f>INDEX(Product_Table[Product Name],MATCH(Table35[[#This Row],[ProductID]],Product_Table[ProductID],0))</f>
        <v>Aliqui RS-13</v>
      </c>
      <c r="K1122" t="str">
        <f>INDEX(Product_Table[Category],MATCH(Table35[[#This Row],[ProductID]],Product_Table[ProductID],0))</f>
        <v>Rural</v>
      </c>
      <c r="L1122" t="str">
        <f>INDEX(Product_Table[Segment],MATCH(Table35[[#This Row],[ProductID]],Product_Table[ProductID],0))</f>
        <v>Select</v>
      </c>
      <c r="M1122" s="4">
        <f>INDEX(Product_Table[ManufacturerID],MATCH(Table35[[#This Row],[ProductID]],Product_Table[ProductID],0))</f>
        <v>2</v>
      </c>
      <c r="N1122" s="4" t="str">
        <f>INDEX(Manufacturer_Table[Manufacturer Name],MATCH(Table35[[#This Row],[ManufacturerID]],Manufacturer_Table[ManufacturerID],0))</f>
        <v>Aliqui</v>
      </c>
      <c r="O1122" s="4" t="str">
        <f>INDEX(Location_Table[State],MATCH(Table35[[#This Row],[Zip]],Location_Table[Zip],0))</f>
        <v>British Columbia</v>
      </c>
    </row>
    <row r="1123" spans="1:15" x14ac:dyDescent="0.3">
      <c r="A1123">
        <v>2332</v>
      </c>
      <c r="B1123" s="2">
        <v>42123</v>
      </c>
      <c r="C1123" s="2" t="str">
        <f>TEXT(Table35[[#This Row],[Date]],"YYYY")</f>
        <v>2015</v>
      </c>
      <c r="D1123" s="2" t="str">
        <f>TEXT(Table35[[#This Row],[Date]],"MMMM")</f>
        <v>April</v>
      </c>
      <c r="E1123" s="2" t="str">
        <f>TEXT(Table35[[#This Row],[Date]],"DDDD")</f>
        <v>Wednesday</v>
      </c>
      <c r="F1123" t="s">
        <v>1382</v>
      </c>
      <c r="G1123">
        <v>1</v>
      </c>
      <c r="H1123" s="3">
        <v>6293.7</v>
      </c>
      <c r="I1123" t="s">
        <v>20</v>
      </c>
      <c r="J1123" t="str">
        <f>INDEX(Product_Table[Product Name],MATCH(Table35[[#This Row],[ProductID]],Product_Table[ProductID],0))</f>
        <v>Aliqui UE-06</v>
      </c>
      <c r="K1123" t="str">
        <f>INDEX(Product_Table[Category],MATCH(Table35[[#This Row],[ProductID]],Product_Table[ProductID],0))</f>
        <v>Urban</v>
      </c>
      <c r="L1123" t="str">
        <f>INDEX(Product_Table[Segment],MATCH(Table35[[#This Row],[ProductID]],Product_Table[ProductID],0))</f>
        <v>Extreme</v>
      </c>
      <c r="M1123" s="4">
        <f>INDEX(Product_Table[ManufacturerID],MATCH(Table35[[#This Row],[ProductID]],Product_Table[ProductID],0))</f>
        <v>2</v>
      </c>
      <c r="N1123" s="4" t="str">
        <f>INDEX(Manufacturer_Table[Manufacturer Name],MATCH(Table35[[#This Row],[ManufacturerID]],Manufacturer_Table[ManufacturerID],0))</f>
        <v>Aliqui</v>
      </c>
      <c r="O1123" s="4" t="str">
        <f>INDEX(Location_Table[State],MATCH(Table35[[#This Row],[Zip]],Location_Table[Zip],0))</f>
        <v>Alberta</v>
      </c>
    </row>
    <row r="1124" spans="1:15" x14ac:dyDescent="0.3">
      <c r="A1124">
        <v>1086</v>
      </c>
      <c r="B1124" s="2">
        <v>42093</v>
      </c>
      <c r="C1124" s="2" t="str">
        <f>TEXT(Table35[[#This Row],[Date]],"YYYY")</f>
        <v>2015</v>
      </c>
      <c r="D1124" s="2" t="str">
        <f>TEXT(Table35[[#This Row],[Date]],"MMMM")</f>
        <v>March</v>
      </c>
      <c r="E1124" s="2" t="str">
        <f>TEXT(Table35[[#This Row],[Date]],"DDDD")</f>
        <v>Monday</v>
      </c>
      <c r="F1124" t="s">
        <v>1600</v>
      </c>
      <c r="G1124">
        <v>1</v>
      </c>
      <c r="H1124" s="3">
        <v>1322.37</v>
      </c>
      <c r="I1124" t="s">
        <v>20</v>
      </c>
      <c r="J1124" t="str">
        <f>INDEX(Product_Table[Product Name],MATCH(Table35[[#This Row],[ProductID]],Product_Table[ProductID],0))</f>
        <v>Pirum RP-32</v>
      </c>
      <c r="K1124" t="str">
        <f>INDEX(Product_Table[Category],MATCH(Table35[[#This Row],[ProductID]],Product_Table[ProductID],0))</f>
        <v>Rural</v>
      </c>
      <c r="L1124" t="str">
        <f>INDEX(Product_Table[Segment],MATCH(Table35[[#This Row],[ProductID]],Product_Table[ProductID],0))</f>
        <v>Productivity</v>
      </c>
      <c r="M1124" s="4">
        <f>INDEX(Product_Table[ManufacturerID],MATCH(Table35[[#This Row],[ProductID]],Product_Table[ProductID],0))</f>
        <v>10</v>
      </c>
      <c r="N1124" s="4" t="str">
        <f>INDEX(Manufacturer_Table[Manufacturer Name],MATCH(Table35[[#This Row],[ManufacturerID]],Manufacturer_Table[ManufacturerID],0))</f>
        <v>Pirum</v>
      </c>
      <c r="O1124" s="4" t="str">
        <f>INDEX(Location_Table[State],MATCH(Table35[[#This Row],[Zip]],Location_Table[Zip],0))</f>
        <v>British Columbia</v>
      </c>
    </row>
    <row r="1125" spans="1:15" x14ac:dyDescent="0.3">
      <c r="A1125">
        <v>1228</v>
      </c>
      <c r="B1125" s="2">
        <v>42093</v>
      </c>
      <c r="C1125" s="2" t="str">
        <f>TEXT(Table35[[#This Row],[Date]],"YYYY")</f>
        <v>2015</v>
      </c>
      <c r="D1125" s="2" t="str">
        <f>TEXT(Table35[[#This Row],[Date]],"MMMM")</f>
        <v>March</v>
      </c>
      <c r="E1125" s="2" t="str">
        <f>TEXT(Table35[[#This Row],[Date]],"DDDD")</f>
        <v>Monday</v>
      </c>
      <c r="F1125" t="s">
        <v>1600</v>
      </c>
      <c r="G1125">
        <v>1</v>
      </c>
      <c r="H1125" s="3">
        <v>1763.37</v>
      </c>
      <c r="I1125" t="s">
        <v>20</v>
      </c>
      <c r="J1125" t="str">
        <f>INDEX(Product_Table[Product Name],MATCH(Table35[[#This Row],[ProductID]],Product_Table[ProductID],0))</f>
        <v>Pirum UC-30</v>
      </c>
      <c r="K1125" t="str">
        <f>INDEX(Product_Table[Category],MATCH(Table35[[#This Row],[ProductID]],Product_Table[ProductID],0))</f>
        <v>Urban</v>
      </c>
      <c r="L1125" t="str">
        <f>INDEX(Product_Table[Segment],MATCH(Table35[[#This Row],[ProductID]],Product_Table[ProductID],0))</f>
        <v>Convenience</v>
      </c>
      <c r="M1125" s="4">
        <f>INDEX(Product_Table[ManufacturerID],MATCH(Table35[[#This Row],[ProductID]],Product_Table[ProductID],0))</f>
        <v>10</v>
      </c>
      <c r="N1125" s="4" t="str">
        <f>INDEX(Manufacturer_Table[Manufacturer Name],MATCH(Table35[[#This Row],[ManufacturerID]],Manufacturer_Table[ManufacturerID],0))</f>
        <v>Pirum</v>
      </c>
      <c r="O1125" s="4" t="str">
        <f>INDEX(Location_Table[State],MATCH(Table35[[#This Row],[Zip]],Location_Table[Zip],0))</f>
        <v>British Columbia</v>
      </c>
    </row>
    <row r="1126" spans="1:15" x14ac:dyDescent="0.3">
      <c r="A1126">
        <v>457</v>
      </c>
      <c r="B1126" s="2">
        <v>42093</v>
      </c>
      <c r="C1126" s="2" t="str">
        <f>TEXT(Table35[[#This Row],[Date]],"YYYY")</f>
        <v>2015</v>
      </c>
      <c r="D1126" s="2" t="str">
        <f>TEXT(Table35[[#This Row],[Date]],"MMMM")</f>
        <v>March</v>
      </c>
      <c r="E1126" s="2" t="str">
        <f>TEXT(Table35[[#This Row],[Date]],"DDDD")</f>
        <v>Monday</v>
      </c>
      <c r="F1126" t="s">
        <v>1202</v>
      </c>
      <c r="G1126">
        <v>1</v>
      </c>
      <c r="H1126" s="3">
        <v>11969.37</v>
      </c>
      <c r="I1126" t="s">
        <v>20</v>
      </c>
      <c r="J1126" t="str">
        <f>INDEX(Product_Table[Product Name],MATCH(Table35[[#This Row],[ProductID]],Product_Table[ProductID],0))</f>
        <v>Maximus UM-62</v>
      </c>
      <c r="K1126" t="str">
        <f>INDEX(Product_Table[Category],MATCH(Table35[[#This Row],[ProductID]],Product_Table[ProductID],0))</f>
        <v>Urban</v>
      </c>
      <c r="L1126" t="str">
        <f>INDEX(Product_Table[Segment],MATCH(Table35[[#This Row],[ProductID]],Product_Table[ProductID],0))</f>
        <v>Moderation</v>
      </c>
      <c r="M1126" s="4">
        <f>INDEX(Product_Table[ManufacturerID],MATCH(Table35[[#This Row],[ProductID]],Product_Table[ProductID],0))</f>
        <v>7</v>
      </c>
      <c r="N1126" s="4" t="str">
        <f>INDEX(Manufacturer_Table[Manufacturer Name],MATCH(Table35[[#This Row],[ManufacturerID]],Manufacturer_Table[ManufacturerID],0))</f>
        <v>VanArsdel</v>
      </c>
      <c r="O1126" s="4" t="str">
        <f>INDEX(Location_Table[State],MATCH(Table35[[#This Row],[Zip]],Location_Table[Zip],0))</f>
        <v>Manitoba</v>
      </c>
    </row>
    <row r="1127" spans="1:15" x14ac:dyDescent="0.3">
      <c r="A1127">
        <v>1134</v>
      </c>
      <c r="B1127" s="2">
        <v>42093</v>
      </c>
      <c r="C1127" s="2" t="str">
        <f>TEXT(Table35[[#This Row],[Date]],"YYYY")</f>
        <v>2015</v>
      </c>
      <c r="D1127" s="2" t="str">
        <f>TEXT(Table35[[#This Row],[Date]],"MMMM")</f>
        <v>March</v>
      </c>
      <c r="E1127" s="2" t="str">
        <f>TEXT(Table35[[#This Row],[Date]],"DDDD")</f>
        <v>Monday</v>
      </c>
      <c r="F1127" t="s">
        <v>1384</v>
      </c>
      <c r="G1127">
        <v>1</v>
      </c>
      <c r="H1127" s="3">
        <v>10583.37</v>
      </c>
      <c r="I1127" t="s">
        <v>20</v>
      </c>
      <c r="J1127" t="str">
        <f>INDEX(Product_Table[Product Name],MATCH(Table35[[#This Row],[ProductID]],Product_Table[ProductID],0))</f>
        <v>Pirum UM-11</v>
      </c>
      <c r="K1127" t="str">
        <f>INDEX(Product_Table[Category],MATCH(Table35[[#This Row],[ProductID]],Product_Table[ProductID],0))</f>
        <v>Urban</v>
      </c>
      <c r="L1127" t="str">
        <f>INDEX(Product_Table[Segment],MATCH(Table35[[#This Row],[ProductID]],Product_Table[ProductID],0))</f>
        <v>Moderation</v>
      </c>
      <c r="M1127" s="4">
        <f>INDEX(Product_Table[ManufacturerID],MATCH(Table35[[#This Row],[ProductID]],Product_Table[ProductID],0))</f>
        <v>10</v>
      </c>
      <c r="N1127" s="4" t="str">
        <f>INDEX(Manufacturer_Table[Manufacturer Name],MATCH(Table35[[#This Row],[ManufacturerID]],Manufacturer_Table[ManufacturerID],0))</f>
        <v>Pirum</v>
      </c>
      <c r="O1127" s="4" t="str">
        <f>INDEX(Location_Table[State],MATCH(Table35[[#This Row],[Zip]],Location_Table[Zip],0))</f>
        <v>Alberta</v>
      </c>
    </row>
    <row r="1128" spans="1:15" x14ac:dyDescent="0.3">
      <c r="A1128">
        <v>2206</v>
      </c>
      <c r="B1128" s="2">
        <v>42093</v>
      </c>
      <c r="C1128" s="2" t="str">
        <f>TEXT(Table35[[#This Row],[Date]],"YYYY")</f>
        <v>2015</v>
      </c>
      <c r="D1128" s="2" t="str">
        <f>TEXT(Table35[[#This Row],[Date]],"MMMM")</f>
        <v>March</v>
      </c>
      <c r="E1128" s="2" t="str">
        <f>TEXT(Table35[[#This Row],[Date]],"DDDD")</f>
        <v>Monday</v>
      </c>
      <c r="F1128" t="s">
        <v>1413</v>
      </c>
      <c r="G1128">
        <v>1</v>
      </c>
      <c r="H1128" s="3">
        <v>1227.8699999999999</v>
      </c>
      <c r="I1128" t="s">
        <v>20</v>
      </c>
      <c r="J1128" t="str">
        <f>INDEX(Product_Table[Product Name],MATCH(Table35[[#This Row],[ProductID]],Product_Table[ProductID],0))</f>
        <v>Aliqui RP-03</v>
      </c>
      <c r="K1128" t="str">
        <f>INDEX(Product_Table[Category],MATCH(Table35[[#This Row],[ProductID]],Product_Table[ProductID],0))</f>
        <v>Rural</v>
      </c>
      <c r="L1128" t="str">
        <f>INDEX(Product_Table[Segment],MATCH(Table35[[#This Row],[ProductID]],Product_Table[ProductID],0))</f>
        <v>Productivity</v>
      </c>
      <c r="M1128" s="4">
        <f>INDEX(Product_Table[ManufacturerID],MATCH(Table35[[#This Row],[ProductID]],Product_Table[ProductID],0))</f>
        <v>2</v>
      </c>
      <c r="N1128" s="4" t="str">
        <f>INDEX(Manufacturer_Table[Manufacturer Name],MATCH(Table35[[#This Row],[ManufacturerID]],Manufacturer_Table[ManufacturerID],0))</f>
        <v>Aliqui</v>
      </c>
      <c r="O1128" s="4" t="str">
        <f>INDEX(Location_Table[State],MATCH(Table35[[#This Row],[Zip]],Location_Table[Zip],0))</f>
        <v>Alberta</v>
      </c>
    </row>
    <row r="1129" spans="1:15" x14ac:dyDescent="0.3">
      <c r="A1129">
        <v>407</v>
      </c>
      <c r="B1129" s="2">
        <v>42093</v>
      </c>
      <c r="C1129" s="2" t="str">
        <f>TEXT(Table35[[#This Row],[Date]],"YYYY")</f>
        <v>2015</v>
      </c>
      <c r="D1129" s="2" t="str">
        <f>TEXT(Table35[[#This Row],[Date]],"MMMM")</f>
        <v>March</v>
      </c>
      <c r="E1129" s="2" t="str">
        <f>TEXT(Table35[[#This Row],[Date]],"DDDD")</f>
        <v>Monday</v>
      </c>
      <c r="F1129" t="s">
        <v>1602</v>
      </c>
      <c r="G1129">
        <v>1</v>
      </c>
      <c r="H1129" s="3">
        <v>20505.87</v>
      </c>
      <c r="I1129" t="s">
        <v>20</v>
      </c>
      <c r="J1129" t="str">
        <f>INDEX(Product_Table[Product Name],MATCH(Table35[[#This Row],[ProductID]],Product_Table[ProductID],0))</f>
        <v>Maximus UM-12</v>
      </c>
      <c r="K1129" t="str">
        <f>INDEX(Product_Table[Category],MATCH(Table35[[#This Row],[ProductID]],Product_Table[ProductID],0))</f>
        <v>Urban</v>
      </c>
      <c r="L1129" t="str">
        <f>INDEX(Product_Table[Segment],MATCH(Table35[[#This Row],[ProductID]],Product_Table[ProductID],0))</f>
        <v>Moderation</v>
      </c>
      <c r="M1129" s="4">
        <f>INDEX(Product_Table[ManufacturerID],MATCH(Table35[[#This Row],[ProductID]],Product_Table[ProductID],0))</f>
        <v>7</v>
      </c>
      <c r="N1129" s="4" t="str">
        <f>INDEX(Manufacturer_Table[Manufacturer Name],MATCH(Table35[[#This Row],[ManufacturerID]],Manufacturer_Table[ManufacturerID],0))</f>
        <v>VanArsdel</v>
      </c>
      <c r="O1129" s="4" t="str">
        <f>INDEX(Location_Table[State],MATCH(Table35[[#This Row],[Zip]],Location_Table[Zip],0))</f>
        <v>British Columbia</v>
      </c>
    </row>
    <row r="1130" spans="1:15" x14ac:dyDescent="0.3">
      <c r="A1130">
        <v>1987</v>
      </c>
      <c r="B1130" s="2">
        <v>42093</v>
      </c>
      <c r="C1130" s="2" t="str">
        <f>TEXT(Table35[[#This Row],[Date]],"YYYY")</f>
        <v>2015</v>
      </c>
      <c r="D1130" s="2" t="str">
        <f>TEXT(Table35[[#This Row],[Date]],"MMMM")</f>
        <v>March</v>
      </c>
      <c r="E1130" s="2" t="str">
        <f>TEXT(Table35[[#This Row],[Date]],"DDDD")</f>
        <v>Monday</v>
      </c>
      <c r="F1130" t="s">
        <v>1202</v>
      </c>
      <c r="G1130">
        <v>1</v>
      </c>
      <c r="H1130" s="3">
        <v>2204.37</v>
      </c>
      <c r="I1130" t="s">
        <v>20</v>
      </c>
      <c r="J1130" t="str">
        <f>INDEX(Product_Table[Product Name],MATCH(Table35[[#This Row],[ProductID]],Product_Table[ProductID],0))</f>
        <v>Currus RS-06</v>
      </c>
      <c r="K1130" t="str">
        <f>INDEX(Product_Table[Category],MATCH(Table35[[#This Row],[ProductID]],Product_Table[ProductID],0))</f>
        <v>Rural</v>
      </c>
      <c r="L1130" t="str">
        <f>INDEX(Product_Table[Segment],MATCH(Table35[[#This Row],[ProductID]],Product_Table[ProductID],0))</f>
        <v>Select</v>
      </c>
      <c r="M1130" s="4">
        <f>INDEX(Product_Table[ManufacturerID],MATCH(Table35[[#This Row],[ProductID]],Product_Table[ProductID],0))</f>
        <v>4</v>
      </c>
      <c r="N1130" s="4" t="str">
        <f>INDEX(Manufacturer_Table[Manufacturer Name],MATCH(Table35[[#This Row],[ManufacturerID]],Manufacturer_Table[ManufacturerID],0))</f>
        <v>Currus</v>
      </c>
      <c r="O1130" s="4" t="str">
        <f>INDEX(Location_Table[State],MATCH(Table35[[#This Row],[Zip]],Location_Table[Zip],0))</f>
        <v>Manitoba</v>
      </c>
    </row>
    <row r="1131" spans="1:15" x14ac:dyDescent="0.3">
      <c r="A1131">
        <v>2396</v>
      </c>
      <c r="B1131" s="2">
        <v>42134</v>
      </c>
      <c r="C1131" s="2" t="str">
        <f>TEXT(Table35[[#This Row],[Date]],"YYYY")</f>
        <v>2015</v>
      </c>
      <c r="D1131" s="2" t="str">
        <f>TEXT(Table35[[#This Row],[Date]],"MMMM")</f>
        <v>May</v>
      </c>
      <c r="E1131" s="2" t="str">
        <f>TEXT(Table35[[#This Row],[Date]],"DDDD")</f>
        <v>Sunday</v>
      </c>
      <c r="F1131" t="s">
        <v>1200</v>
      </c>
      <c r="G1131">
        <v>1</v>
      </c>
      <c r="H1131" s="3">
        <v>1385.37</v>
      </c>
      <c r="I1131" t="s">
        <v>20</v>
      </c>
      <c r="J1131" t="str">
        <f>INDEX(Product_Table[Product Name],MATCH(Table35[[#This Row],[ProductID]],Product_Table[ProductID],0))</f>
        <v>Aliqui YY-05</v>
      </c>
      <c r="K1131" t="str">
        <f>INDEX(Product_Table[Category],MATCH(Table35[[#This Row],[ProductID]],Product_Table[ProductID],0))</f>
        <v>Youth</v>
      </c>
      <c r="L1131" t="str">
        <f>INDEX(Product_Table[Segment],MATCH(Table35[[#This Row],[ProductID]],Product_Table[ProductID],0))</f>
        <v>Youth</v>
      </c>
      <c r="M1131" s="4">
        <f>INDEX(Product_Table[ManufacturerID],MATCH(Table35[[#This Row],[ProductID]],Product_Table[ProductID],0))</f>
        <v>2</v>
      </c>
      <c r="N1131" s="4" t="str">
        <f>INDEX(Manufacturer_Table[Manufacturer Name],MATCH(Table35[[#This Row],[ManufacturerID]],Manufacturer_Table[ManufacturerID],0))</f>
        <v>Aliqui</v>
      </c>
      <c r="O1131" s="4" t="str">
        <f>INDEX(Location_Table[State],MATCH(Table35[[#This Row],[Zip]],Location_Table[Zip],0))</f>
        <v>Manitoba</v>
      </c>
    </row>
    <row r="1132" spans="1:15" x14ac:dyDescent="0.3">
      <c r="A1132">
        <v>1229</v>
      </c>
      <c r="B1132" s="2">
        <v>42134</v>
      </c>
      <c r="C1132" s="2" t="str">
        <f>TEXT(Table35[[#This Row],[Date]],"YYYY")</f>
        <v>2015</v>
      </c>
      <c r="D1132" s="2" t="str">
        <f>TEXT(Table35[[#This Row],[Date]],"MMMM")</f>
        <v>May</v>
      </c>
      <c r="E1132" s="2" t="str">
        <f>TEXT(Table35[[#This Row],[Date]],"DDDD")</f>
        <v>Sunday</v>
      </c>
      <c r="F1132" t="s">
        <v>1406</v>
      </c>
      <c r="G1132">
        <v>1</v>
      </c>
      <c r="H1132" s="3">
        <v>3464.37</v>
      </c>
      <c r="I1132" t="s">
        <v>20</v>
      </c>
      <c r="J1132" t="str">
        <f>INDEX(Product_Table[Product Name],MATCH(Table35[[#This Row],[ProductID]],Product_Table[ProductID],0))</f>
        <v>Pirum UC-31</v>
      </c>
      <c r="K1132" t="str">
        <f>INDEX(Product_Table[Category],MATCH(Table35[[#This Row],[ProductID]],Product_Table[ProductID],0))</f>
        <v>Urban</v>
      </c>
      <c r="L1132" t="str">
        <f>INDEX(Product_Table[Segment],MATCH(Table35[[#This Row],[ProductID]],Product_Table[ProductID],0))</f>
        <v>Convenience</v>
      </c>
      <c r="M1132" s="4">
        <f>INDEX(Product_Table[ManufacturerID],MATCH(Table35[[#This Row],[ProductID]],Product_Table[ProductID],0))</f>
        <v>10</v>
      </c>
      <c r="N1132" s="4" t="str">
        <f>INDEX(Manufacturer_Table[Manufacturer Name],MATCH(Table35[[#This Row],[ManufacturerID]],Manufacturer_Table[ManufacturerID],0))</f>
        <v>Pirum</v>
      </c>
      <c r="O1132" s="4" t="str">
        <f>INDEX(Location_Table[State],MATCH(Table35[[#This Row],[Zip]],Location_Table[Zip],0))</f>
        <v>Alberta</v>
      </c>
    </row>
    <row r="1133" spans="1:15" x14ac:dyDescent="0.3">
      <c r="A1133">
        <v>491</v>
      </c>
      <c r="B1133" s="2">
        <v>42135</v>
      </c>
      <c r="C1133" s="2" t="str">
        <f>TEXT(Table35[[#This Row],[Date]],"YYYY")</f>
        <v>2015</v>
      </c>
      <c r="D1133" s="2" t="str">
        <f>TEXT(Table35[[#This Row],[Date]],"MMMM")</f>
        <v>May</v>
      </c>
      <c r="E1133" s="2" t="str">
        <f>TEXT(Table35[[#This Row],[Date]],"DDDD")</f>
        <v>Monday</v>
      </c>
      <c r="F1133" t="s">
        <v>1565</v>
      </c>
      <c r="G1133">
        <v>1</v>
      </c>
      <c r="H1133" s="3">
        <v>10709.37</v>
      </c>
      <c r="I1133" t="s">
        <v>20</v>
      </c>
      <c r="J1133" t="str">
        <f>INDEX(Product_Table[Product Name],MATCH(Table35[[#This Row],[ProductID]],Product_Table[ProductID],0))</f>
        <v>Maximus UM-96</v>
      </c>
      <c r="K1133" t="str">
        <f>INDEX(Product_Table[Category],MATCH(Table35[[#This Row],[ProductID]],Product_Table[ProductID],0))</f>
        <v>Urban</v>
      </c>
      <c r="L1133" t="str">
        <f>INDEX(Product_Table[Segment],MATCH(Table35[[#This Row],[ProductID]],Product_Table[ProductID],0))</f>
        <v>Moderation</v>
      </c>
      <c r="M1133" s="4">
        <f>INDEX(Product_Table[ManufacturerID],MATCH(Table35[[#This Row],[ProductID]],Product_Table[ProductID],0))</f>
        <v>7</v>
      </c>
      <c r="N1133" s="4" t="str">
        <f>INDEX(Manufacturer_Table[Manufacturer Name],MATCH(Table35[[#This Row],[ManufacturerID]],Manufacturer_Table[ManufacturerID],0))</f>
        <v>VanArsdel</v>
      </c>
      <c r="O1133" s="4" t="str">
        <f>INDEX(Location_Table[State],MATCH(Table35[[#This Row],[Zip]],Location_Table[Zip],0))</f>
        <v>British Columbia</v>
      </c>
    </row>
    <row r="1134" spans="1:15" x14ac:dyDescent="0.3">
      <c r="A1134">
        <v>907</v>
      </c>
      <c r="B1134" s="2">
        <v>42135</v>
      </c>
      <c r="C1134" s="2" t="str">
        <f>TEXT(Table35[[#This Row],[Date]],"YYYY")</f>
        <v>2015</v>
      </c>
      <c r="D1134" s="2" t="str">
        <f>TEXT(Table35[[#This Row],[Date]],"MMMM")</f>
        <v>May</v>
      </c>
      <c r="E1134" s="2" t="str">
        <f>TEXT(Table35[[#This Row],[Date]],"DDDD")</f>
        <v>Monday</v>
      </c>
      <c r="F1134" t="s">
        <v>1330</v>
      </c>
      <c r="G1134">
        <v>1</v>
      </c>
      <c r="H1134" s="3">
        <v>7559.37</v>
      </c>
      <c r="I1134" t="s">
        <v>20</v>
      </c>
      <c r="J1134" t="str">
        <f>INDEX(Product_Table[Product Name],MATCH(Table35[[#This Row],[ProductID]],Product_Table[ProductID],0))</f>
        <v>Natura UE-16</v>
      </c>
      <c r="K1134" t="str">
        <f>INDEX(Product_Table[Category],MATCH(Table35[[#This Row],[ProductID]],Product_Table[ProductID],0))</f>
        <v>Urban</v>
      </c>
      <c r="L1134" t="str">
        <f>INDEX(Product_Table[Segment],MATCH(Table35[[#This Row],[ProductID]],Product_Table[ProductID],0))</f>
        <v>Extreme</v>
      </c>
      <c r="M1134" s="4">
        <f>INDEX(Product_Table[ManufacturerID],MATCH(Table35[[#This Row],[ProductID]],Product_Table[ProductID],0))</f>
        <v>8</v>
      </c>
      <c r="N1134" s="4" t="str">
        <f>INDEX(Manufacturer_Table[Manufacturer Name],MATCH(Table35[[#This Row],[ManufacturerID]],Manufacturer_Table[ManufacturerID],0))</f>
        <v>Natura</v>
      </c>
      <c r="O1134" s="4" t="str">
        <f>INDEX(Location_Table[State],MATCH(Table35[[#This Row],[Zip]],Location_Table[Zip],0))</f>
        <v>Alberta</v>
      </c>
    </row>
    <row r="1135" spans="1:15" x14ac:dyDescent="0.3">
      <c r="A1135">
        <v>2225</v>
      </c>
      <c r="B1135" s="2">
        <v>42135</v>
      </c>
      <c r="C1135" s="2" t="str">
        <f>TEXT(Table35[[#This Row],[Date]],"YYYY")</f>
        <v>2015</v>
      </c>
      <c r="D1135" s="2" t="str">
        <f>TEXT(Table35[[#This Row],[Date]],"MMMM")</f>
        <v>May</v>
      </c>
      <c r="E1135" s="2" t="str">
        <f>TEXT(Table35[[#This Row],[Date]],"DDDD")</f>
        <v>Monday</v>
      </c>
      <c r="F1135" t="s">
        <v>1583</v>
      </c>
      <c r="G1135">
        <v>1</v>
      </c>
      <c r="H1135" s="3">
        <v>755.37</v>
      </c>
      <c r="I1135" t="s">
        <v>20</v>
      </c>
      <c r="J1135" t="str">
        <f>INDEX(Product_Table[Product Name],MATCH(Table35[[#This Row],[ProductID]],Product_Table[ProductID],0))</f>
        <v>Aliqui RP-22</v>
      </c>
      <c r="K1135" t="str">
        <f>INDEX(Product_Table[Category],MATCH(Table35[[#This Row],[ProductID]],Product_Table[ProductID],0))</f>
        <v>Rural</v>
      </c>
      <c r="L1135" t="str">
        <f>INDEX(Product_Table[Segment],MATCH(Table35[[#This Row],[ProductID]],Product_Table[ProductID],0))</f>
        <v>Productivity</v>
      </c>
      <c r="M1135" s="4">
        <f>INDEX(Product_Table[ManufacturerID],MATCH(Table35[[#This Row],[ProductID]],Product_Table[ProductID],0))</f>
        <v>2</v>
      </c>
      <c r="N1135" s="4" t="str">
        <f>INDEX(Manufacturer_Table[Manufacturer Name],MATCH(Table35[[#This Row],[ManufacturerID]],Manufacturer_Table[ManufacturerID],0))</f>
        <v>Aliqui</v>
      </c>
      <c r="O1135" s="4" t="str">
        <f>INDEX(Location_Table[State],MATCH(Table35[[#This Row],[Zip]],Location_Table[Zip],0))</f>
        <v>British Columbia</v>
      </c>
    </row>
    <row r="1136" spans="1:15" x14ac:dyDescent="0.3">
      <c r="A1136">
        <v>2331</v>
      </c>
      <c r="B1136" s="2">
        <v>42135</v>
      </c>
      <c r="C1136" s="2" t="str">
        <f>TEXT(Table35[[#This Row],[Date]],"YYYY")</f>
        <v>2015</v>
      </c>
      <c r="D1136" s="2" t="str">
        <f>TEXT(Table35[[#This Row],[Date]],"MMMM")</f>
        <v>May</v>
      </c>
      <c r="E1136" s="2" t="str">
        <f>TEXT(Table35[[#This Row],[Date]],"DDDD")</f>
        <v>Monday</v>
      </c>
      <c r="F1136" t="s">
        <v>1563</v>
      </c>
      <c r="G1136">
        <v>1</v>
      </c>
      <c r="H1136" s="3">
        <v>8372.7000000000007</v>
      </c>
      <c r="I1136" t="s">
        <v>20</v>
      </c>
      <c r="J1136" t="str">
        <f>INDEX(Product_Table[Product Name],MATCH(Table35[[#This Row],[ProductID]],Product_Table[ProductID],0))</f>
        <v>Aliqui UE-05</v>
      </c>
      <c r="K1136" t="str">
        <f>INDEX(Product_Table[Category],MATCH(Table35[[#This Row],[ProductID]],Product_Table[ProductID],0))</f>
        <v>Urban</v>
      </c>
      <c r="L1136" t="str">
        <f>INDEX(Product_Table[Segment],MATCH(Table35[[#This Row],[ProductID]],Product_Table[ProductID],0))</f>
        <v>Extreme</v>
      </c>
      <c r="M1136" s="4">
        <f>INDEX(Product_Table[ManufacturerID],MATCH(Table35[[#This Row],[ProductID]],Product_Table[ProductID],0))</f>
        <v>2</v>
      </c>
      <c r="N1136" s="4" t="str">
        <f>INDEX(Manufacturer_Table[Manufacturer Name],MATCH(Table35[[#This Row],[ManufacturerID]],Manufacturer_Table[ManufacturerID],0))</f>
        <v>Aliqui</v>
      </c>
      <c r="O1136" s="4" t="str">
        <f>INDEX(Location_Table[State],MATCH(Table35[[#This Row],[Zip]],Location_Table[Zip],0))</f>
        <v>British Columbia</v>
      </c>
    </row>
    <row r="1137" spans="1:15" x14ac:dyDescent="0.3">
      <c r="A1137">
        <v>959</v>
      </c>
      <c r="B1137" s="2">
        <v>42135</v>
      </c>
      <c r="C1137" s="2" t="str">
        <f>TEXT(Table35[[#This Row],[Date]],"YYYY")</f>
        <v>2015</v>
      </c>
      <c r="D1137" s="2" t="str">
        <f>TEXT(Table35[[#This Row],[Date]],"MMMM")</f>
        <v>May</v>
      </c>
      <c r="E1137" s="2" t="str">
        <f>TEXT(Table35[[#This Row],[Date]],"DDDD")</f>
        <v>Monday</v>
      </c>
      <c r="F1137" t="s">
        <v>1404</v>
      </c>
      <c r="G1137">
        <v>1</v>
      </c>
      <c r="H1137" s="3">
        <v>10362.870000000001</v>
      </c>
      <c r="I1137" t="s">
        <v>20</v>
      </c>
      <c r="J1137" t="str">
        <f>INDEX(Product_Table[Product Name],MATCH(Table35[[#This Row],[ProductID]],Product_Table[ProductID],0))</f>
        <v>Natura UC-22</v>
      </c>
      <c r="K1137" t="str">
        <f>INDEX(Product_Table[Category],MATCH(Table35[[#This Row],[ProductID]],Product_Table[ProductID],0))</f>
        <v>Urban</v>
      </c>
      <c r="L1137" t="str">
        <f>INDEX(Product_Table[Segment],MATCH(Table35[[#This Row],[ProductID]],Product_Table[ProductID],0))</f>
        <v>Convenience</v>
      </c>
      <c r="M1137" s="4">
        <f>INDEX(Product_Table[ManufacturerID],MATCH(Table35[[#This Row],[ProductID]],Product_Table[ProductID],0))</f>
        <v>8</v>
      </c>
      <c r="N1137" s="4" t="str">
        <f>INDEX(Manufacturer_Table[Manufacturer Name],MATCH(Table35[[#This Row],[ManufacturerID]],Manufacturer_Table[ManufacturerID],0))</f>
        <v>Natura</v>
      </c>
      <c r="O1137" s="4" t="str">
        <f>INDEX(Location_Table[State],MATCH(Table35[[#This Row],[Zip]],Location_Table[Zip],0))</f>
        <v>Alberta</v>
      </c>
    </row>
    <row r="1138" spans="1:15" x14ac:dyDescent="0.3">
      <c r="A1138">
        <v>609</v>
      </c>
      <c r="B1138" s="2">
        <v>42110</v>
      </c>
      <c r="C1138" s="2" t="str">
        <f>TEXT(Table35[[#This Row],[Date]],"YYYY")</f>
        <v>2015</v>
      </c>
      <c r="D1138" s="2" t="str">
        <f>TEXT(Table35[[#This Row],[Date]],"MMMM")</f>
        <v>April</v>
      </c>
      <c r="E1138" s="2" t="str">
        <f>TEXT(Table35[[#This Row],[Date]],"DDDD")</f>
        <v>Thursday</v>
      </c>
      <c r="F1138" t="s">
        <v>1563</v>
      </c>
      <c r="G1138">
        <v>1</v>
      </c>
      <c r="H1138" s="3">
        <v>10079.370000000001</v>
      </c>
      <c r="I1138" t="s">
        <v>20</v>
      </c>
      <c r="J1138" t="str">
        <f>INDEX(Product_Table[Product Name],MATCH(Table35[[#This Row],[ProductID]],Product_Table[ProductID],0))</f>
        <v>Maximus UC-74</v>
      </c>
      <c r="K1138" t="str">
        <f>INDEX(Product_Table[Category],MATCH(Table35[[#This Row],[ProductID]],Product_Table[ProductID],0))</f>
        <v>Urban</v>
      </c>
      <c r="L1138" t="str">
        <f>INDEX(Product_Table[Segment],MATCH(Table35[[#This Row],[ProductID]],Product_Table[ProductID],0))</f>
        <v>Convenience</v>
      </c>
      <c r="M1138" s="4">
        <f>INDEX(Product_Table[ManufacturerID],MATCH(Table35[[#This Row],[ProductID]],Product_Table[ProductID],0))</f>
        <v>7</v>
      </c>
      <c r="N1138" s="4" t="str">
        <f>INDEX(Manufacturer_Table[Manufacturer Name],MATCH(Table35[[#This Row],[ManufacturerID]],Manufacturer_Table[ManufacturerID],0))</f>
        <v>VanArsdel</v>
      </c>
      <c r="O1138" s="4" t="str">
        <f>INDEX(Location_Table[State],MATCH(Table35[[#This Row],[Zip]],Location_Table[Zip],0))</f>
        <v>British Columbia</v>
      </c>
    </row>
    <row r="1139" spans="1:15" x14ac:dyDescent="0.3">
      <c r="A1139">
        <v>433</v>
      </c>
      <c r="B1139" s="2">
        <v>42110</v>
      </c>
      <c r="C1139" s="2" t="str">
        <f>TEXT(Table35[[#This Row],[Date]],"YYYY")</f>
        <v>2015</v>
      </c>
      <c r="D1139" s="2" t="str">
        <f>TEXT(Table35[[#This Row],[Date]],"MMMM")</f>
        <v>April</v>
      </c>
      <c r="E1139" s="2" t="str">
        <f>TEXT(Table35[[#This Row],[Date]],"DDDD")</f>
        <v>Thursday</v>
      </c>
      <c r="F1139" t="s">
        <v>1558</v>
      </c>
      <c r="G1139">
        <v>1</v>
      </c>
      <c r="H1139" s="3">
        <v>11969.37</v>
      </c>
      <c r="I1139" t="s">
        <v>20</v>
      </c>
      <c r="J1139" t="str">
        <f>INDEX(Product_Table[Product Name],MATCH(Table35[[#This Row],[ProductID]],Product_Table[ProductID],0))</f>
        <v>Maximus UM-38</v>
      </c>
      <c r="K1139" t="str">
        <f>INDEX(Product_Table[Category],MATCH(Table35[[#This Row],[ProductID]],Product_Table[ProductID],0))</f>
        <v>Urban</v>
      </c>
      <c r="L1139" t="str">
        <f>INDEX(Product_Table[Segment],MATCH(Table35[[#This Row],[ProductID]],Product_Table[ProductID],0))</f>
        <v>Moderation</v>
      </c>
      <c r="M1139" s="4">
        <f>INDEX(Product_Table[ManufacturerID],MATCH(Table35[[#This Row],[ProductID]],Product_Table[ProductID],0))</f>
        <v>7</v>
      </c>
      <c r="N1139" s="4" t="str">
        <f>INDEX(Manufacturer_Table[Manufacturer Name],MATCH(Table35[[#This Row],[ManufacturerID]],Manufacturer_Table[ManufacturerID],0))</f>
        <v>VanArsdel</v>
      </c>
      <c r="O1139" s="4" t="str">
        <f>INDEX(Location_Table[State],MATCH(Table35[[#This Row],[Zip]],Location_Table[Zip],0))</f>
        <v>British Columbia</v>
      </c>
    </row>
    <row r="1140" spans="1:15" x14ac:dyDescent="0.3">
      <c r="A1140">
        <v>604</v>
      </c>
      <c r="B1140" s="2">
        <v>42110</v>
      </c>
      <c r="C1140" s="2" t="str">
        <f>TEXT(Table35[[#This Row],[Date]],"YYYY")</f>
        <v>2015</v>
      </c>
      <c r="D1140" s="2" t="str">
        <f>TEXT(Table35[[#This Row],[Date]],"MMMM")</f>
        <v>April</v>
      </c>
      <c r="E1140" s="2" t="str">
        <f>TEXT(Table35[[#This Row],[Date]],"DDDD")</f>
        <v>Thursday</v>
      </c>
      <c r="F1140" t="s">
        <v>1565</v>
      </c>
      <c r="G1140">
        <v>1</v>
      </c>
      <c r="H1140" s="3">
        <v>6299.37</v>
      </c>
      <c r="I1140" t="s">
        <v>20</v>
      </c>
      <c r="J1140" t="str">
        <f>INDEX(Product_Table[Product Name],MATCH(Table35[[#This Row],[ProductID]],Product_Table[ProductID],0))</f>
        <v>Maximus UC-69</v>
      </c>
      <c r="K1140" t="str">
        <f>INDEX(Product_Table[Category],MATCH(Table35[[#This Row],[ProductID]],Product_Table[ProductID],0))</f>
        <v>Urban</v>
      </c>
      <c r="L1140" t="str">
        <f>INDEX(Product_Table[Segment],MATCH(Table35[[#This Row],[ProductID]],Product_Table[ProductID],0))</f>
        <v>Convenience</v>
      </c>
      <c r="M1140" s="4">
        <f>INDEX(Product_Table[ManufacturerID],MATCH(Table35[[#This Row],[ProductID]],Product_Table[ProductID],0))</f>
        <v>7</v>
      </c>
      <c r="N1140" s="4" t="str">
        <f>INDEX(Manufacturer_Table[Manufacturer Name],MATCH(Table35[[#This Row],[ManufacturerID]],Manufacturer_Table[ManufacturerID],0))</f>
        <v>VanArsdel</v>
      </c>
      <c r="O1140" s="4" t="str">
        <f>INDEX(Location_Table[State],MATCH(Table35[[#This Row],[Zip]],Location_Table[Zip],0))</f>
        <v>British Columbia</v>
      </c>
    </row>
    <row r="1141" spans="1:15" x14ac:dyDescent="0.3">
      <c r="A1141">
        <v>734</v>
      </c>
      <c r="B1141" s="2">
        <v>42093</v>
      </c>
      <c r="C1141" s="2" t="str">
        <f>TEXT(Table35[[#This Row],[Date]],"YYYY")</f>
        <v>2015</v>
      </c>
      <c r="D1141" s="2" t="str">
        <f>TEXT(Table35[[#This Row],[Date]],"MMMM")</f>
        <v>March</v>
      </c>
      <c r="E1141" s="2" t="str">
        <f>TEXT(Table35[[#This Row],[Date]],"DDDD")</f>
        <v>Monday</v>
      </c>
      <c r="F1141" t="s">
        <v>1601</v>
      </c>
      <c r="G1141">
        <v>1</v>
      </c>
      <c r="H1141" s="3">
        <v>5102.37</v>
      </c>
      <c r="I1141" t="s">
        <v>20</v>
      </c>
      <c r="J1141" t="str">
        <f>INDEX(Product_Table[Product Name],MATCH(Table35[[#This Row],[ProductID]],Product_Table[ProductID],0))</f>
        <v>Natura RP-22</v>
      </c>
      <c r="K1141" t="str">
        <f>INDEX(Product_Table[Category],MATCH(Table35[[#This Row],[ProductID]],Product_Table[ProductID],0))</f>
        <v>Rural</v>
      </c>
      <c r="L1141" t="str">
        <f>INDEX(Product_Table[Segment],MATCH(Table35[[#This Row],[ProductID]],Product_Table[ProductID],0))</f>
        <v>Productivity</v>
      </c>
      <c r="M1141" s="4">
        <f>INDEX(Product_Table[ManufacturerID],MATCH(Table35[[#This Row],[ProductID]],Product_Table[ProductID],0))</f>
        <v>8</v>
      </c>
      <c r="N1141" s="4" t="str">
        <f>INDEX(Manufacturer_Table[Manufacturer Name],MATCH(Table35[[#This Row],[ManufacturerID]],Manufacturer_Table[ManufacturerID],0))</f>
        <v>Natura</v>
      </c>
      <c r="O1141" s="4" t="str">
        <f>INDEX(Location_Table[State],MATCH(Table35[[#This Row],[Zip]],Location_Table[Zip],0))</f>
        <v>British Columbia</v>
      </c>
    </row>
    <row r="1142" spans="1:15" x14ac:dyDescent="0.3">
      <c r="A1142">
        <v>2350</v>
      </c>
      <c r="B1142" s="2">
        <v>42093</v>
      </c>
      <c r="C1142" s="2" t="str">
        <f>TEXT(Table35[[#This Row],[Date]],"YYYY")</f>
        <v>2015</v>
      </c>
      <c r="D1142" s="2" t="str">
        <f>TEXT(Table35[[#This Row],[Date]],"MMMM")</f>
        <v>March</v>
      </c>
      <c r="E1142" s="2" t="str">
        <f>TEXT(Table35[[#This Row],[Date]],"DDDD")</f>
        <v>Monday</v>
      </c>
      <c r="F1142" t="s">
        <v>1382</v>
      </c>
      <c r="G1142">
        <v>1</v>
      </c>
      <c r="H1142" s="3">
        <v>4466.7</v>
      </c>
      <c r="I1142" t="s">
        <v>20</v>
      </c>
      <c r="J1142" t="str">
        <f>INDEX(Product_Table[Product Name],MATCH(Table35[[#This Row],[ProductID]],Product_Table[ProductID],0))</f>
        <v>Aliqui UE-24</v>
      </c>
      <c r="K1142" t="str">
        <f>INDEX(Product_Table[Category],MATCH(Table35[[#This Row],[ProductID]],Product_Table[ProductID],0))</f>
        <v>Urban</v>
      </c>
      <c r="L1142" t="str">
        <f>INDEX(Product_Table[Segment],MATCH(Table35[[#This Row],[ProductID]],Product_Table[ProductID],0))</f>
        <v>Extreme</v>
      </c>
      <c r="M1142" s="4">
        <f>INDEX(Product_Table[ManufacturerID],MATCH(Table35[[#This Row],[ProductID]],Product_Table[ProductID],0))</f>
        <v>2</v>
      </c>
      <c r="N1142" s="4" t="str">
        <f>INDEX(Manufacturer_Table[Manufacturer Name],MATCH(Table35[[#This Row],[ManufacturerID]],Manufacturer_Table[ManufacturerID],0))</f>
        <v>Aliqui</v>
      </c>
      <c r="O1142" s="4" t="str">
        <f>INDEX(Location_Table[State],MATCH(Table35[[#This Row],[Zip]],Location_Table[Zip],0))</f>
        <v>Alberta</v>
      </c>
    </row>
    <row r="1143" spans="1:15" x14ac:dyDescent="0.3">
      <c r="A1143">
        <v>945</v>
      </c>
      <c r="B1143" s="2">
        <v>42093</v>
      </c>
      <c r="C1143" s="2" t="str">
        <f>TEXT(Table35[[#This Row],[Date]],"YYYY")</f>
        <v>2015</v>
      </c>
      <c r="D1143" s="2" t="str">
        <f>TEXT(Table35[[#This Row],[Date]],"MMMM")</f>
        <v>March</v>
      </c>
      <c r="E1143" s="2" t="str">
        <f>TEXT(Table35[[#This Row],[Date]],"DDDD")</f>
        <v>Monday</v>
      </c>
      <c r="F1143" t="s">
        <v>1400</v>
      </c>
      <c r="G1143">
        <v>1</v>
      </c>
      <c r="H1143" s="3">
        <v>8189.37</v>
      </c>
      <c r="I1143" t="s">
        <v>20</v>
      </c>
      <c r="J1143" t="str">
        <f>INDEX(Product_Table[Product Name],MATCH(Table35[[#This Row],[ProductID]],Product_Table[ProductID],0))</f>
        <v>Natura UC-08</v>
      </c>
      <c r="K1143" t="str">
        <f>INDEX(Product_Table[Category],MATCH(Table35[[#This Row],[ProductID]],Product_Table[ProductID],0))</f>
        <v>Urban</v>
      </c>
      <c r="L1143" t="str">
        <f>INDEX(Product_Table[Segment],MATCH(Table35[[#This Row],[ProductID]],Product_Table[ProductID],0))</f>
        <v>Convenience</v>
      </c>
      <c r="M1143" s="4">
        <f>INDEX(Product_Table[ManufacturerID],MATCH(Table35[[#This Row],[ProductID]],Product_Table[ProductID],0))</f>
        <v>8</v>
      </c>
      <c r="N1143" s="4" t="str">
        <f>INDEX(Manufacturer_Table[Manufacturer Name],MATCH(Table35[[#This Row],[ManufacturerID]],Manufacturer_Table[ManufacturerID],0))</f>
        <v>Natura</v>
      </c>
      <c r="O1143" s="4" t="str">
        <f>INDEX(Location_Table[State],MATCH(Table35[[#This Row],[Zip]],Location_Table[Zip],0))</f>
        <v>Alberta</v>
      </c>
    </row>
    <row r="1144" spans="1:15" x14ac:dyDescent="0.3">
      <c r="A1144">
        <v>604</v>
      </c>
      <c r="B1144" s="2">
        <v>42093</v>
      </c>
      <c r="C1144" s="2" t="str">
        <f>TEXT(Table35[[#This Row],[Date]],"YYYY")</f>
        <v>2015</v>
      </c>
      <c r="D1144" s="2" t="str">
        <f>TEXT(Table35[[#This Row],[Date]],"MMMM")</f>
        <v>March</v>
      </c>
      <c r="E1144" s="2" t="str">
        <f>TEXT(Table35[[#This Row],[Date]],"DDDD")</f>
        <v>Monday</v>
      </c>
      <c r="F1144" t="s">
        <v>1327</v>
      </c>
      <c r="G1144">
        <v>1</v>
      </c>
      <c r="H1144" s="3">
        <v>6299.37</v>
      </c>
      <c r="I1144" t="s">
        <v>20</v>
      </c>
      <c r="J1144" t="str">
        <f>INDEX(Product_Table[Product Name],MATCH(Table35[[#This Row],[ProductID]],Product_Table[ProductID],0))</f>
        <v>Maximus UC-69</v>
      </c>
      <c r="K1144" t="str">
        <f>INDEX(Product_Table[Category],MATCH(Table35[[#This Row],[ProductID]],Product_Table[ProductID],0))</f>
        <v>Urban</v>
      </c>
      <c r="L1144" t="str">
        <f>INDEX(Product_Table[Segment],MATCH(Table35[[#This Row],[ProductID]],Product_Table[ProductID],0))</f>
        <v>Convenience</v>
      </c>
      <c r="M1144" s="4">
        <f>INDEX(Product_Table[ManufacturerID],MATCH(Table35[[#This Row],[ProductID]],Product_Table[ProductID],0))</f>
        <v>7</v>
      </c>
      <c r="N1144" s="4" t="str">
        <f>INDEX(Manufacturer_Table[Manufacturer Name],MATCH(Table35[[#This Row],[ManufacturerID]],Manufacturer_Table[ManufacturerID],0))</f>
        <v>VanArsdel</v>
      </c>
      <c r="O1144" s="4" t="str">
        <f>INDEX(Location_Table[State],MATCH(Table35[[#This Row],[Zip]],Location_Table[Zip],0))</f>
        <v>Alberta</v>
      </c>
    </row>
    <row r="1145" spans="1:15" x14ac:dyDescent="0.3">
      <c r="A1145">
        <v>478</v>
      </c>
      <c r="B1145" s="2">
        <v>42093</v>
      </c>
      <c r="C1145" s="2" t="str">
        <f>TEXT(Table35[[#This Row],[Date]],"YYYY")</f>
        <v>2015</v>
      </c>
      <c r="D1145" s="2" t="str">
        <f>TEXT(Table35[[#This Row],[Date]],"MMMM")</f>
        <v>March</v>
      </c>
      <c r="E1145" s="2" t="str">
        <f>TEXT(Table35[[#This Row],[Date]],"DDDD")</f>
        <v>Monday</v>
      </c>
      <c r="F1145" t="s">
        <v>1578</v>
      </c>
      <c r="G1145">
        <v>1</v>
      </c>
      <c r="H1145" s="3">
        <v>17009.37</v>
      </c>
      <c r="I1145" t="s">
        <v>20</v>
      </c>
      <c r="J1145" t="str">
        <f>INDEX(Product_Table[Product Name],MATCH(Table35[[#This Row],[ProductID]],Product_Table[ProductID],0))</f>
        <v>Maximus UM-83</v>
      </c>
      <c r="K1145" t="str">
        <f>INDEX(Product_Table[Category],MATCH(Table35[[#This Row],[ProductID]],Product_Table[ProductID],0))</f>
        <v>Urban</v>
      </c>
      <c r="L1145" t="str">
        <f>INDEX(Product_Table[Segment],MATCH(Table35[[#This Row],[ProductID]],Product_Table[ProductID],0))</f>
        <v>Moderation</v>
      </c>
      <c r="M1145" s="4">
        <f>INDEX(Product_Table[ManufacturerID],MATCH(Table35[[#This Row],[ProductID]],Product_Table[ProductID],0))</f>
        <v>7</v>
      </c>
      <c r="N1145" s="4" t="str">
        <f>INDEX(Manufacturer_Table[Manufacturer Name],MATCH(Table35[[#This Row],[ManufacturerID]],Manufacturer_Table[ManufacturerID],0))</f>
        <v>VanArsdel</v>
      </c>
      <c r="O1145" s="4" t="str">
        <f>INDEX(Location_Table[State],MATCH(Table35[[#This Row],[Zip]],Location_Table[Zip],0))</f>
        <v>British Columbia</v>
      </c>
    </row>
    <row r="1146" spans="1:15" x14ac:dyDescent="0.3">
      <c r="A1146">
        <v>1180</v>
      </c>
      <c r="B1146" s="2">
        <v>42141</v>
      </c>
      <c r="C1146" s="2" t="str">
        <f>TEXT(Table35[[#This Row],[Date]],"YYYY")</f>
        <v>2015</v>
      </c>
      <c r="D1146" s="2" t="str">
        <f>TEXT(Table35[[#This Row],[Date]],"MMMM")</f>
        <v>May</v>
      </c>
      <c r="E1146" s="2" t="str">
        <f>TEXT(Table35[[#This Row],[Date]],"DDDD")</f>
        <v>Sunday</v>
      </c>
      <c r="F1146" t="s">
        <v>1412</v>
      </c>
      <c r="G1146">
        <v>1</v>
      </c>
      <c r="H1146" s="3">
        <v>6299.37</v>
      </c>
      <c r="I1146" t="s">
        <v>20</v>
      </c>
      <c r="J1146" t="str">
        <f>INDEX(Product_Table[Product Name],MATCH(Table35[[#This Row],[ProductID]],Product_Table[ProductID],0))</f>
        <v>Pirum UE-16</v>
      </c>
      <c r="K1146" t="str">
        <f>INDEX(Product_Table[Category],MATCH(Table35[[#This Row],[ProductID]],Product_Table[ProductID],0))</f>
        <v>Urban</v>
      </c>
      <c r="L1146" t="str">
        <f>INDEX(Product_Table[Segment],MATCH(Table35[[#This Row],[ProductID]],Product_Table[ProductID],0))</f>
        <v>Extreme</v>
      </c>
      <c r="M1146" s="4">
        <f>INDEX(Product_Table[ManufacturerID],MATCH(Table35[[#This Row],[ProductID]],Product_Table[ProductID],0))</f>
        <v>10</v>
      </c>
      <c r="N1146" s="4" t="str">
        <f>INDEX(Manufacturer_Table[Manufacturer Name],MATCH(Table35[[#This Row],[ManufacturerID]],Manufacturer_Table[ManufacturerID],0))</f>
        <v>Pirum</v>
      </c>
      <c r="O1146" s="4" t="str">
        <f>INDEX(Location_Table[State],MATCH(Table35[[#This Row],[Zip]],Location_Table[Zip],0))</f>
        <v>Alberta</v>
      </c>
    </row>
    <row r="1147" spans="1:15" x14ac:dyDescent="0.3">
      <c r="A1147">
        <v>2045</v>
      </c>
      <c r="B1147" s="2">
        <v>42124</v>
      </c>
      <c r="C1147" s="2" t="str">
        <f>TEXT(Table35[[#This Row],[Date]],"YYYY")</f>
        <v>2015</v>
      </c>
      <c r="D1147" s="2" t="str">
        <f>TEXT(Table35[[#This Row],[Date]],"MMMM")</f>
        <v>April</v>
      </c>
      <c r="E1147" s="2" t="str">
        <f>TEXT(Table35[[#This Row],[Date]],"DDDD")</f>
        <v>Thursday</v>
      </c>
      <c r="F1147" t="s">
        <v>1578</v>
      </c>
      <c r="G1147">
        <v>1</v>
      </c>
      <c r="H1147" s="3">
        <v>6173.37</v>
      </c>
      <c r="I1147" t="s">
        <v>20</v>
      </c>
      <c r="J1147" t="str">
        <f>INDEX(Product_Table[Product Name],MATCH(Table35[[#This Row],[ProductID]],Product_Table[ProductID],0))</f>
        <v>Currus UE-05</v>
      </c>
      <c r="K1147" t="str">
        <f>INDEX(Product_Table[Category],MATCH(Table35[[#This Row],[ProductID]],Product_Table[ProductID],0))</f>
        <v>Urban</v>
      </c>
      <c r="L1147" t="str">
        <f>INDEX(Product_Table[Segment],MATCH(Table35[[#This Row],[ProductID]],Product_Table[ProductID],0))</f>
        <v>Extreme</v>
      </c>
      <c r="M1147" s="4">
        <f>INDEX(Product_Table[ManufacturerID],MATCH(Table35[[#This Row],[ProductID]],Product_Table[ProductID],0))</f>
        <v>4</v>
      </c>
      <c r="N1147" s="4" t="str">
        <f>INDEX(Manufacturer_Table[Manufacturer Name],MATCH(Table35[[#This Row],[ManufacturerID]],Manufacturer_Table[ManufacturerID],0))</f>
        <v>Currus</v>
      </c>
      <c r="O1147" s="4" t="str">
        <f>INDEX(Location_Table[State],MATCH(Table35[[#This Row],[Zip]],Location_Table[Zip],0))</f>
        <v>British Columbia</v>
      </c>
    </row>
    <row r="1148" spans="1:15" x14ac:dyDescent="0.3">
      <c r="A1148">
        <v>496</v>
      </c>
      <c r="B1148" s="2">
        <v>42124</v>
      </c>
      <c r="C1148" s="2" t="str">
        <f>TEXT(Table35[[#This Row],[Date]],"YYYY")</f>
        <v>2015</v>
      </c>
      <c r="D1148" s="2" t="str">
        <f>TEXT(Table35[[#This Row],[Date]],"MMMM")</f>
        <v>April</v>
      </c>
      <c r="E1148" s="2" t="str">
        <f>TEXT(Table35[[#This Row],[Date]],"DDDD")</f>
        <v>Thursday</v>
      </c>
      <c r="F1148" t="s">
        <v>1583</v>
      </c>
      <c r="G1148">
        <v>1</v>
      </c>
      <c r="H1148" s="3">
        <v>11339.37</v>
      </c>
      <c r="I1148" t="s">
        <v>20</v>
      </c>
      <c r="J1148" t="str">
        <f>INDEX(Product_Table[Product Name],MATCH(Table35[[#This Row],[ProductID]],Product_Table[ProductID],0))</f>
        <v>Maximus UM-01</v>
      </c>
      <c r="K1148" t="str">
        <f>INDEX(Product_Table[Category],MATCH(Table35[[#This Row],[ProductID]],Product_Table[ProductID],0))</f>
        <v>Urban</v>
      </c>
      <c r="L1148" t="str">
        <f>INDEX(Product_Table[Segment],MATCH(Table35[[#This Row],[ProductID]],Product_Table[ProductID],0))</f>
        <v>Moderation</v>
      </c>
      <c r="M1148" s="4">
        <f>INDEX(Product_Table[ManufacturerID],MATCH(Table35[[#This Row],[ProductID]],Product_Table[ProductID],0))</f>
        <v>7</v>
      </c>
      <c r="N1148" s="4" t="str">
        <f>INDEX(Manufacturer_Table[Manufacturer Name],MATCH(Table35[[#This Row],[ManufacturerID]],Manufacturer_Table[ManufacturerID],0))</f>
        <v>VanArsdel</v>
      </c>
      <c r="O1148" s="4" t="str">
        <f>INDEX(Location_Table[State],MATCH(Table35[[#This Row],[Zip]],Location_Table[Zip],0))</f>
        <v>British Columbia</v>
      </c>
    </row>
    <row r="1149" spans="1:15" x14ac:dyDescent="0.3">
      <c r="A1149">
        <v>636</v>
      </c>
      <c r="B1149" s="2">
        <v>42124</v>
      </c>
      <c r="C1149" s="2" t="str">
        <f>TEXT(Table35[[#This Row],[Date]],"YYYY")</f>
        <v>2015</v>
      </c>
      <c r="D1149" s="2" t="str">
        <f>TEXT(Table35[[#This Row],[Date]],"MMMM")</f>
        <v>April</v>
      </c>
      <c r="E1149" s="2" t="str">
        <f>TEXT(Table35[[#This Row],[Date]],"DDDD")</f>
        <v>Thursday</v>
      </c>
      <c r="F1149" t="s">
        <v>1410</v>
      </c>
      <c r="G1149">
        <v>1</v>
      </c>
      <c r="H1149" s="3">
        <v>11118.87</v>
      </c>
      <c r="I1149" t="s">
        <v>20</v>
      </c>
      <c r="J1149" t="str">
        <f>INDEX(Product_Table[Product Name],MATCH(Table35[[#This Row],[ProductID]],Product_Table[ProductID],0))</f>
        <v>Maximus UC-01</v>
      </c>
      <c r="K1149" t="str">
        <f>INDEX(Product_Table[Category],MATCH(Table35[[#This Row],[ProductID]],Product_Table[ProductID],0))</f>
        <v>Urban</v>
      </c>
      <c r="L1149" t="str">
        <f>INDEX(Product_Table[Segment],MATCH(Table35[[#This Row],[ProductID]],Product_Table[ProductID],0))</f>
        <v>Convenience</v>
      </c>
      <c r="M1149" s="4">
        <f>INDEX(Product_Table[ManufacturerID],MATCH(Table35[[#This Row],[ProductID]],Product_Table[ProductID],0))</f>
        <v>7</v>
      </c>
      <c r="N1149" s="4" t="str">
        <f>INDEX(Manufacturer_Table[Manufacturer Name],MATCH(Table35[[#This Row],[ManufacturerID]],Manufacturer_Table[ManufacturerID],0))</f>
        <v>VanArsdel</v>
      </c>
      <c r="O1149" s="4" t="str">
        <f>INDEX(Location_Table[State],MATCH(Table35[[#This Row],[Zip]],Location_Table[Zip],0))</f>
        <v>Alberta</v>
      </c>
    </row>
    <row r="1150" spans="1:15" x14ac:dyDescent="0.3">
      <c r="A1150">
        <v>826</v>
      </c>
      <c r="B1150" s="2">
        <v>42152</v>
      </c>
      <c r="C1150" s="2" t="str">
        <f>TEXT(Table35[[#This Row],[Date]],"YYYY")</f>
        <v>2015</v>
      </c>
      <c r="D1150" s="2" t="str">
        <f>TEXT(Table35[[#This Row],[Date]],"MMMM")</f>
        <v>May</v>
      </c>
      <c r="E1150" s="2" t="str">
        <f>TEXT(Table35[[#This Row],[Date]],"DDDD")</f>
        <v>Thursday</v>
      </c>
      <c r="F1150" t="s">
        <v>1327</v>
      </c>
      <c r="G1150">
        <v>1</v>
      </c>
      <c r="H1150" s="3">
        <v>14426.37</v>
      </c>
      <c r="I1150" t="s">
        <v>20</v>
      </c>
      <c r="J1150" t="str">
        <f>INDEX(Product_Table[Product Name],MATCH(Table35[[#This Row],[ProductID]],Product_Table[ProductID],0))</f>
        <v>Natura UM-10</v>
      </c>
      <c r="K1150" t="str">
        <f>INDEX(Product_Table[Category],MATCH(Table35[[#This Row],[ProductID]],Product_Table[ProductID],0))</f>
        <v>Urban</v>
      </c>
      <c r="L1150" t="str">
        <f>INDEX(Product_Table[Segment],MATCH(Table35[[#This Row],[ProductID]],Product_Table[ProductID],0))</f>
        <v>Moderation</v>
      </c>
      <c r="M1150" s="4">
        <f>INDEX(Product_Table[ManufacturerID],MATCH(Table35[[#This Row],[ProductID]],Product_Table[ProductID],0))</f>
        <v>8</v>
      </c>
      <c r="N1150" s="4" t="str">
        <f>INDEX(Manufacturer_Table[Manufacturer Name],MATCH(Table35[[#This Row],[ManufacturerID]],Manufacturer_Table[ManufacturerID],0))</f>
        <v>Natura</v>
      </c>
      <c r="O1150" s="4" t="str">
        <f>INDEX(Location_Table[State],MATCH(Table35[[#This Row],[Zip]],Location_Table[Zip],0))</f>
        <v>Alberta</v>
      </c>
    </row>
    <row r="1151" spans="1:15" x14ac:dyDescent="0.3">
      <c r="A1151">
        <v>1129</v>
      </c>
      <c r="B1151" s="2">
        <v>42152</v>
      </c>
      <c r="C1151" s="2" t="str">
        <f>TEXT(Table35[[#This Row],[Date]],"YYYY")</f>
        <v>2015</v>
      </c>
      <c r="D1151" s="2" t="str">
        <f>TEXT(Table35[[#This Row],[Date]],"MMMM")</f>
        <v>May</v>
      </c>
      <c r="E1151" s="2" t="str">
        <f>TEXT(Table35[[#This Row],[Date]],"DDDD")</f>
        <v>Thursday</v>
      </c>
      <c r="F1151" t="s">
        <v>1346</v>
      </c>
      <c r="G1151">
        <v>1</v>
      </c>
      <c r="H1151" s="3">
        <v>5543.37</v>
      </c>
      <c r="I1151" t="s">
        <v>20</v>
      </c>
      <c r="J1151" t="str">
        <f>INDEX(Product_Table[Product Name],MATCH(Table35[[#This Row],[ProductID]],Product_Table[ProductID],0))</f>
        <v>Pirum UM-06</v>
      </c>
      <c r="K1151" t="str">
        <f>INDEX(Product_Table[Category],MATCH(Table35[[#This Row],[ProductID]],Product_Table[ProductID],0))</f>
        <v>Urban</v>
      </c>
      <c r="L1151" t="str">
        <f>INDEX(Product_Table[Segment],MATCH(Table35[[#This Row],[ProductID]],Product_Table[ProductID],0))</f>
        <v>Moderation</v>
      </c>
      <c r="M1151" s="4">
        <f>INDEX(Product_Table[ManufacturerID],MATCH(Table35[[#This Row],[ProductID]],Product_Table[ProductID],0))</f>
        <v>10</v>
      </c>
      <c r="N1151" s="4" t="str">
        <f>INDEX(Manufacturer_Table[Manufacturer Name],MATCH(Table35[[#This Row],[ManufacturerID]],Manufacturer_Table[ManufacturerID],0))</f>
        <v>Pirum</v>
      </c>
      <c r="O1151" s="4" t="str">
        <f>INDEX(Location_Table[State],MATCH(Table35[[#This Row],[Zip]],Location_Table[Zip],0))</f>
        <v>Alberta</v>
      </c>
    </row>
    <row r="1152" spans="1:15" x14ac:dyDescent="0.3">
      <c r="A1152">
        <v>1009</v>
      </c>
      <c r="B1152" s="2">
        <v>42152</v>
      </c>
      <c r="C1152" s="2" t="str">
        <f>TEXT(Table35[[#This Row],[Date]],"YYYY")</f>
        <v>2015</v>
      </c>
      <c r="D1152" s="2" t="str">
        <f>TEXT(Table35[[#This Row],[Date]],"MMMM")</f>
        <v>May</v>
      </c>
      <c r="E1152" s="2" t="str">
        <f>TEXT(Table35[[#This Row],[Date]],"DDDD")</f>
        <v>Thursday</v>
      </c>
      <c r="F1152" t="s">
        <v>1563</v>
      </c>
      <c r="G1152">
        <v>1</v>
      </c>
      <c r="H1152" s="3">
        <v>1353.87</v>
      </c>
      <c r="I1152" t="s">
        <v>20</v>
      </c>
      <c r="J1152" t="str">
        <f>INDEX(Product_Table[Product Name],MATCH(Table35[[#This Row],[ProductID]],Product_Table[ProductID],0))</f>
        <v>Natura YY-10</v>
      </c>
      <c r="K1152" t="str">
        <f>INDEX(Product_Table[Category],MATCH(Table35[[#This Row],[ProductID]],Product_Table[ProductID],0))</f>
        <v>Youth</v>
      </c>
      <c r="L1152" t="str">
        <f>INDEX(Product_Table[Segment],MATCH(Table35[[#This Row],[ProductID]],Product_Table[ProductID],0))</f>
        <v>Youth</v>
      </c>
      <c r="M1152" s="4">
        <f>INDEX(Product_Table[ManufacturerID],MATCH(Table35[[#This Row],[ProductID]],Product_Table[ProductID],0))</f>
        <v>8</v>
      </c>
      <c r="N1152" s="4" t="str">
        <f>INDEX(Manufacturer_Table[Manufacturer Name],MATCH(Table35[[#This Row],[ManufacturerID]],Manufacturer_Table[ManufacturerID],0))</f>
        <v>Natura</v>
      </c>
      <c r="O1152" s="4" t="str">
        <f>INDEX(Location_Table[State],MATCH(Table35[[#This Row],[Zip]],Location_Table[Zip],0))</f>
        <v>British Columbia</v>
      </c>
    </row>
    <row r="1153" spans="1:15" x14ac:dyDescent="0.3">
      <c r="A1153">
        <v>1392</v>
      </c>
      <c r="B1153" s="2">
        <v>42152</v>
      </c>
      <c r="C1153" s="2" t="str">
        <f>TEXT(Table35[[#This Row],[Date]],"YYYY")</f>
        <v>2015</v>
      </c>
      <c r="D1153" s="2" t="str">
        <f>TEXT(Table35[[#This Row],[Date]],"MMMM")</f>
        <v>May</v>
      </c>
      <c r="E1153" s="2" t="str">
        <f>TEXT(Table35[[#This Row],[Date]],"DDDD")</f>
        <v>Thursday</v>
      </c>
      <c r="F1153" t="s">
        <v>1345</v>
      </c>
      <c r="G1153">
        <v>1</v>
      </c>
      <c r="H1153" s="3">
        <v>2266.7399999999998</v>
      </c>
      <c r="I1153" t="s">
        <v>20</v>
      </c>
      <c r="J1153" t="str">
        <f>INDEX(Product_Table[Product Name],MATCH(Table35[[#This Row],[ProductID]],Product_Table[ProductID],0))</f>
        <v>Quibus RP-84</v>
      </c>
      <c r="K1153" t="str">
        <f>INDEX(Product_Table[Category],MATCH(Table35[[#This Row],[ProductID]],Product_Table[ProductID],0))</f>
        <v>Rural</v>
      </c>
      <c r="L1153" t="str">
        <f>INDEX(Product_Table[Segment],MATCH(Table35[[#This Row],[ProductID]],Product_Table[ProductID],0))</f>
        <v>Productivity</v>
      </c>
      <c r="M1153" s="4">
        <f>INDEX(Product_Table[ManufacturerID],MATCH(Table35[[#This Row],[ProductID]],Product_Table[ProductID],0))</f>
        <v>12</v>
      </c>
      <c r="N1153" s="4" t="str">
        <f>INDEX(Manufacturer_Table[Manufacturer Name],MATCH(Table35[[#This Row],[ManufacturerID]],Manufacturer_Table[ManufacturerID],0))</f>
        <v>Quibus</v>
      </c>
      <c r="O1153" s="4" t="str">
        <f>INDEX(Location_Table[State],MATCH(Table35[[#This Row],[Zip]],Location_Table[Zip],0))</f>
        <v>Alberta</v>
      </c>
    </row>
    <row r="1154" spans="1:15" x14ac:dyDescent="0.3">
      <c r="A1154">
        <v>2354</v>
      </c>
      <c r="B1154" s="2">
        <v>42152</v>
      </c>
      <c r="C1154" s="2" t="str">
        <f>TEXT(Table35[[#This Row],[Date]],"YYYY")</f>
        <v>2015</v>
      </c>
      <c r="D1154" s="2" t="str">
        <f>TEXT(Table35[[#This Row],[Date]],"MMMM")</f>
        <v>May</v>
      </c>
      <c r="E1154" s="2" t="str">
        <f>TEXT(Table35[[#This Row],[Date]],"DDDD")</f>
        <v>Thursday</v>
      </c>
      <c r="F1154" t="s">
        <v>1346</v>
      </c>
      <c r="G1154">
        <v>1</v>
      </c>
      <c r="H1154" s="3">
        <v>4661.37</v>
      </c>
      <c r="I1154" t="s">
        <v>20</v>
      </c>
      <c r="J1154" t="str">
        <f>INDEX(Product_Table[Product Name],MATCH(Table35[[#This Row],[ProductID]],Product_Table[ProductID],0))</f>
        <v>Aliqui UC-02</v>
      </c>
      <c r="K1154" t="str">
        <f>INDEX(Product_Table[Category],MATCH(Table35[[#This Row],[ProductID]],Product_Table[ProductID],0))</f>
        <v>Urban</v>
      </c>
      <c r="L1154" t="str">
        <f>INDEX(Product_Table[Segment],MATCH(Table35[[#This Row],[ProductID]],Product_Table[ProductID],0))</f>
        <v>Convenience</v>
      </c>
      <c r="M1154" s="4">
        <f>INDEX(Product_Table[ManufacturerID],MATCH(Table35[[#This Row],[ProductID]],Product_Table[ProductID],0))</f>
        <v>2</v>
      </c>
      <c r="N1154" s="4" t="str">
        <f>INDEX(Manufacturer_Table[Manufacturer Name],MATCH(Table35[[#This Row],[ManufacturerID]],Manufacturer_Table[ManufacturerID],0))</f>
        <v>Aliqui</v>
      </c>
      <c r="O1154" s="4" t="str">
        <f>INDEX(Location_Table[State],MATCH(Table35[[#This Row],[Zip]],Location_Table[Zip],0))</f>
        <v>Alberta</v>
      </c>
    </row>
    <row r="1155" spans="1:15" x14ac:dyDescent="0.3">
      <c r="A1155">
        <v>1907</v>
      </c>
      <c r="B1155" s="2">
        <v>42152</v>
      </c>
      <c r="C1155" s="2" t="str">
        <f>TEXT(Table35[[#This Row],[Date]],"YYYY")</f>
        <v>2015</v>
      </c>
      <c r="D1155" s="2" t="str">
        <f>TEXT(Table35[[#This Row],[Date]],"MMMM")</f>
        <v>May</v>
      </c>
      <c r="E1155" s="2" t="str">
        <f>TEXT(Table35[[#This Row],[Date]],"DDDD")</f>
        <v>Thursday</v>
      </c>
      <c r="F1155" t="s">
        <v>1382</v>
      </c>
      <c r="G1155">
        <v>1</v>
      </c>
      <c r="H1155" s="3">
        <v>11969.37</v>
      </c>
      <c r="I1155" t="s">
        <v>20</v>
      </c>
      <c r="J1155" t="str">
        <f>INDEX(Product_Table[Product Name],MATCH(Table35[[#This Row],[ProductID]],Product_Table[ProductID],0))</f>
        <v>Leo UC-26</v>
      </c>
      <c r="K1155" t="str">
        <f>INDEX(Product_Table[Category],MATCH(Table35[[#This Row],[ProductID]],Product_Table[ProductID],0))</f>
        <v>Urban</v>
      </c>
      <c r="L1155" t="str">
        <f>INDEX(Product_Table[Segment],MATCH(Table35[[#This Row],[ProductID]],Product_Table[ProductID],0))</f>
        <v>Convenience</v>
      </c>
      <c r="M1155" s="4">
        <f>INDEX(Product_Table[ManufacturerID],MATCH(Table35[[#This Row],[ProductID]],Product_Table[ProductID],0))</f>
        <v>6</v>
      </c>
      <c r="N1155" s="4" t="str">
        <f>INDEX(Manufacturer_Table[Manufacturer Name],MATCH(Table35[[#This Row],[ManufacturerID]],Manufacturer_Table[ManufacturerID],0))</f>
        <v>Leo</v>
      </c>
      <c r="O1155" s="4" t="str">
        <f>INDEX(Location_Table[State],MATCH(Table35[[#This Row],[Zip]],Location_Table[Zip],0))</f>
        <v>Alberta</v>
      </c>
    </row>
    <row r="1156" spans="1:15" x14ac:dyDescent="0.3">
      <c r="A1156">
        <v>506</v>
      </c>
      <c r="B1156" s="2">
        <v>42152</v>
      </c>
      <c r="C1156" s="2" t="str">
        <f>TEXT(Table35[[#This Row],[Date]],"YYYY")</f>
        <v>2015</v>
      </c>
      <c r="D1156" s="2" t="str">
        <f>TEXT(Table35[[#This Row],[Date]],"MMMM")</f>
        <v>May</v>
      </c>
      <c r="E1156" s="2" t="str">
        <f>TEXT(Table35[[#This Row],[Date]],"DDDD")</f>
        <v>Thursday</v>
      </c>
      <c r="F1156" t="s">
        <v>1583</v>
      </c>
      <c r="G1156">
        <v>1</v>
      </c>
      <c r="H1156" s="3">
        <v>15560.37</v>
      </c>
      <c r="I1156" t="s">
        <v>20</v>
      </c>
      <c r="J1156" t="str">
        <f>INDEX(Product_Table[Product Name],MATCH(Table35[[#This Row],[ProductID]],Product_Table[ProductID],0))</f>
        <v>Maximus UM-11</v>
      </c>
      <c r="K1156" t="str">
        <f>INDEX(Product_Table[Category],MATCH(Table35[[#This Row],[ProductID]],Product_Table[ProductID],0))</f>
        <v>Urban</v>
      </c>
      <c r="L1156" t="str">
        <f>INDEX(Product_Table[Segment],MATCH(Table35[[#This Row],[ProductID]],Product_Table[ProductID],0))</f>
        <v>Moderation</v>
      </c>
      <c r="M1156" s="4">
        <f>INDEX(Product_Table[ManufacturerID],MATCH(Table35[[#This Row],[ProductID]],Product_Table[ProductID],0))</f>
        <v>7</v>
      </c>
      <c r="N1156" s="4" t="str">
        <f>INDEX(Manufacturer_Table[Manufacturer Name],MATCH(Table35[[#This Row],[ManufacturerID]],Manufacturer_Table[ManufacturerID],0))</f>
        <v>VanArsdel</v>
      </c>
      <c r="O1156" s="4" t="str">
        <f>INDEX(Location_Table[State],MATCH(Table35[[#This Row],[Zip]],Location_Table[Zip],0))</f>
        <v>British Columbia</v>
      </c>
    </row>
    <row r="1157" spans="1:15" x14ac:dyDescent="0.3">
      <c r="A1157">
        <v>2388</v>
      </c>
      <c r="B1157" s="2">
        <v>42115</v>
      </c>
      <c r="C1157" s="2" t="str">
        <f>TEXT(Table35[[#This Row],[Date]],"YYYY")</f>
        <v>2015</v>
      </c>
      <c r="D1157" s="2" t="str">
        <f>TEXT(Table35[[#This Row],[Date]],"MMMM")</f>
        <v>April</v>
      </c>
      <c r="E1157" s="2" t="str">
        <f>TEXT(Table35[[#This Row],[Date]],"DDDD")</f>
        <v>Tuesday</v>
      </c>
      <c r="F1157" t="s">
        <v>1330</v>
      </c>
      <c r="G1157">
        <v>1</v>
      </c>
      <c r="H1157" s="3">
        <v>4157.37</v>
      </c>
      <c r="I1157" t="s">
        <v>20</v>
      </c>
      <c r="J1157" t="str">
        <f>INDEX(Product_Table[Product Name],MATCH(Table35[[#This Row],[ProductID]],Product_Table[ProductID],0))</f>
        <v>Aliqui UC-36</v>
      </c>
      <c r="K1157" t="str">
        <f>INDEX(Product_Table[Category],MATCH(Table35[[#This Row],[ProductID]],Product_Table[ProductID],0))</f>
        <v>Urban</v>
      </c>
      <c r="L1157" t="str">
        <f>INDEX(Product_Table[Segment],MATCH(Table35[[#This Row],[ProductID]],Product_Table[ProductID],0))</f>
        <v>Convenience</v>
      </c>
      <c r="M1157" s="4">
        <f>INDEX(Product_Table[ManufacturerID],MATCH(Table35[[#This Row],[ProductID]],Product_Table[ProductID],0))</f>
        <v>2</v>
      </c>
      <c r="N1157" s="4" t="str">
        <f>INDEX(Manufacturer_Table[Manufacturer Name],MATCH(Table35[[#This Row],[ManufacturerID]],Manufacturer_Table[ManufacturerID],0))</f>
        <v>Aliqui</v>
      </c>
      <c r="O1157" s="4" t="str">
        <f>INDEX(Location_Table[State],MATCH(Table35[[#This Row],[Zip]],Location_Table[Zip],0))</f>
        <v>Alberta</v>
      </c>
    </row>
    <row r="1158" spans="1:15" x14ac:dyDescent="0.3">
      <c r="A1158">
        <v>674</v>
      </c>
      <c r="B1158" s="2">
        <v>42116</v>
      </c>
      <c r="C1158" s="2" t="str">
        <f>TEXT(Table35[[#This Row],[Date]],"YYYY")</f>
        <v>2015</v>
      </c>
      <c r="D1158" s="2" t="str">
        <f>TEXT(Table35[[#This Row],[Date]],"MMMM")</f>
        <v>April</v>
      </c>
      <c r="E1158" s="2" t="str">
        <f>TEXT(Table35[[#This Row],[Date]],"DDDD")</f>
        <v>Wednesday</v>
      </c>
      <c r="F1158" t="s">
        <v>1563</v>
      </c>
      <c r="G1158">
        <v>1</v>
      </c>
      <c r="H1158" s="3">
        <v>8189.37</v>
      </c>
      <c r="I1158" t="s">
        <v>20</v>
      </c>
      <c r="J1158" t="str">
        <f>INDEX(Product_Table[Product Name],MATCH(Table35[[#This Row],[ProductID]],Product_Table[ProductID],0))</f>
        <v>Maximus UC-39</v>
      </c>
      <c r="K1158" t="str">
        <f>INDEX(Product_Table[Category],MATCH(Table35[[#This Row],[ProductID]],Product_Table[ProductID],0))</f>
        <v>Urban</v>
      </c>
      <c r="L1158" t="str">
        <f>INDEX(Product_Table[Segment],MATCH(Table35[[#This Row],[ProductID]],Product_Table[ProductID],0))</f>
        <v>Convenience</v>
      </c>
      <c r="M1158" s="4">
        <f>INDEX(Product_Table[ManufacturerID],MATCH(Table35[[#This Row],[ProductID]],Product_Table[ProductID],0))</f>
        <v>7</v>
      </c>
      <c r="N1158" s="4" t="str">
        <f>INDEX(Manufacturer_Table[Manufacturer Name],MATCH(Table35[[#This Row],[ManufacturerID]],Manufacturer_Table[ManufacturerID],0))</f>
        <v>VanArsdel</v>
      </c>
      <c r="O1158" s="4" t="str">
        <f>INDEX(Location_Table[State],MATCH(Table35[[#This Row],[Zip]],Location_Table[Zip],0))</f>
        <v>British Columbia</v>
      </c>
    </row>
    <row r="1159" spans="1:15" x14ac:dyDescent="0.3">
      <c r="A1159">
        <v>2389</v>
      </c>
      <c r="B1159" s="2">
        <v>42116</v>
      </c>
      <c r="C1159" s="2" t="str">
        <f>TEXT(Table35[[#This Row],[Date]],"YYYY")</f>
        <v>2015</v>
      </c>
      <c r="D1159" s="2" t="str">
        <f>TEXT(Table35[[#This Row],[Date]],"MMMM")</f>
        <v>April</v>
      </c>
      <c r="E1159" s="2" t="str">
        <f>TEXT(Table35[[#This Row],[Date]],"DDDD")</f>
        <v>Wednesday</v>
      </c>
      <c r="F1159" t="s">
        <v>1554</v>
      </c>
      <c r="G1159">
        <v>1</v>
      </c>
      <c r="H1159" s="3">
        <v>10577.7</v>
      </c>
      <c r="I1159" t="s">
        <v>20</v>
      </c>
      <c r="J1159" t="str">
        <f>INDEX(Product_Table[Product Name],MATCH(Table35[[#This Row],[ProductID]],Product_Table[ProductID],0))</f>
        <v>Aliqui UC-37</v>
      </c>
      <c r="K1159" t="str">
        <f>INDEX(Product_Table[Category],MATCH(Table35[[#This Row],[ProductID]],Product_Table[ProductID],0))</f>
        <v>Urban</v>
      </c>
      <c r="L1159" t="str">
        <f>INDEX(Product_Table[Segment],MATCH(Table35[[#This Row],[ProductID]],Product_Table[ProductID],0))</f>
        <v>Convenience</v>
      </c>
      <c r="M1159" s="4">
        <f>INDEX(Product_Table[ManufacturerID],MATCH(Table35[[#This Row],[ProductID]],Product_Table[ProductID],0))</f>
        <v>2</v>
      </c>
      <c r="N1159" s="4" t="str">
        <f>INDEX(Manufacturer_Table[Manufacturer Name],MATCH(Table35[[#This Row],[ManufacturerID]],Manufacturer_Table[ManufacturerID],0))</f>
        <v>Aliqui</v>
      </c>
      <c r="O1159" s="4" t="str">
        <f>INDEX(Location_Table[State],MATCH(Table35[[#This Row],[Zip]],Location_Table[Zip],0))</f>
        <v>British Columbia</v>
      </c>
    </row>
    <row r="1160" spans="1:15" x14ac:dyDescent="0.3">
      <c r="A1160">
        <v>1070</v>
      </c>
      <c r="B1160" s="2">
        <v>42116</v>
      </c>
      <c r="C1160" s="2" t="str">
        <f>TEXT(Table35[[#This Row],[Date]],"YYYY")</f>
        <v>2015</v>
      </c>
      <c r="D1160" s="2" t="str">
        <f>TEXT(Table35[[#This Row],[Date]],"MMMM")</f>
        <v>April</v>
      </c>
      <c r="E1160" s="2" t="str">
        <f>TEXT(Table35[[#This Row],[Date]],"DDDD")</f>
        <v>Wednesday</v>
      </c>
      <c r="F1160" t="s">
        <v>1583</v>
      </c>
      <c r="G1160">
        <v>1</v>
      </c>
      <c r="H1160" s="3">
        <v>1889.37</v>
      </c>
      <c r="I1160" t="s">
        <v>20</v>
      </c>
      <c r="J1160" t="str">
        <f>INDEX(Product_Table[Product Name],MATCH(Table35[[#This Row],[ProductID]],Product_Table[ProductID],0))</f>
        <v>Pirum RP-16</v>
      </c>
      <c r="K1160" t="str">
        <f>INDEX(Product_Table[Category],MATCH(Table35[[#This Row],[ProductID]],Product_Table[ProductID],0))</f>
        <v>Rural</v>
      </c>
      <c r="L1160" t="str">
        <f>INDEX(Product_Table[Segment],MATCH(Table35[[#This Row],[ProductID]],Product_Table[ProductID],0))</f>
        <v>Productivity</v>
      </c>
      <c r="M1160" s="4">
        <f>INDEX(Product_Table[ManufacturerID],MATCH(Table35[[#This Row],[ProductID]],Product_Table[ProductID],0))</f>
        <v>10</v>
      </c>
      <c r="N1160" s="4" t="str">
        <f>INDEX(Manufacturer_Table[Manufacturer Name],MATCH(Table35[[#This Row],[ManufacturerID]],Manufacturer_Table[ManufacturerID],0))</f>
        <v>Pirum</v>
      </c>
      <c r="O1160" s="4" t="str">
        <f>INDEX(Location_Table[State],MATCH(Table35[[#This Row],[Zip]],Location_Table[Zip],0))</f>
        <v>British Columbia</v>
      </c>
    </row>
    <row r="1161" spans="1:15" x14ac:dyDescent="0.3">
      <c r="A1161">
        <v>1053</v>
      </c>
      <c r="B1161" s="2">
        <v>42124</v>
      </c>
      <c r="C1161" s="2" t="str">
        <f>TEXT(Table35[[#This Row],[Date]],"YYYY")</f>
        <v>2015</v>
      </c>
      <c r="D1161" s="2" t="str">
        <f>TEXT(Table35[[#This Row],[Date]],"MMMM")</f>
        <v>April</v>
      </c>
      <c r="E1161" s="2" t="str">
        <f>TEXT(Table35[[#This Row],[Date]],"DDDD")</f>
        <v>Thursday</v>
      </c>
      <c r="F1161" t="s">
        <v>1600</v>
      </c>
      <c r="G1161">
        <v>1</v>
      </c>
      <c r="H1161" s="3">
        <v>3527.37</v>
      </c>
      <c r="I1161" t="s">
        <v>20</v>
      </c>
      <c r="J1161" t="str">
        <f>INDEX(Product_Table[Product Name],MATCH(Table35[[#This Row],[ProductID]],Product_Table[ProductID],0))</f>
        <v>Pirum MA-11</v>
      </c>
      <c r="K1161" t="str">
        <f>INDEX(Product_Table[Category],MATCH(Table35[[#This Row],[ProductID]],Product_Table[ProductID],0))</f>
        <v>Mix</v>
      </c>
      <c r="L1161" t="str">
        <f>INDEX(Product_Table[Segment],MATCH(Table35[[#This Row],[ProductID]],Product_Table[ProductID],0))</f>
        <v>All Season</v>
      </c>
      <c r="M1161" s="4">
        <f>INDEX(Product_Table[ManufacturerID],MATCH(Table35[[#This Row],[ProductID]],Product_Table[ProductID],0))</f>
        <v>10</v>
      </c>
      <c r="N1161" s="4" t="str">
        <f>INDEX(Manufacturer_Table[Manufacturer Name],MATCH(Table35[[#This Row],[ManufacturerID]],Manufacturer_Table[ManufacturerID],0))</f>
        <v>Pirum</v>
      </c>
      <c r="O1161" s="4" t="str">
        <f>INDEX(Location_Table[State],MATCH(Table35[[#This Row],[Zip]],Location_Table[Zip],0))</f>
        <v>British Columbia</v>
      </c>
    </row>
    <row r="1162" spans="1:15" x14ac:dyDescent="0.3">
      <c r="A1162">
        <v>207</v>
      </c>
      <c r="B1162" s="2">
        <v>42124</v>
      </c>
      <c r="C1162" s="2" t="str">
        <f>TEXT(Table35[[#This Row],[Date]],"YYYY")</f>
        <v>2015</v>
      </c>
      <c r="D1162" s="2" t="str">
        <f>TEXT(Table35[[#This Row],[Date]],"MMMM")</f>
        <v>April</v>
      </c>
      <c r="E1162" s="2" t="str">
        <f>TEXT(Table35[[#This Row],[Date]],"DDDD")</f>
        <v>Thursday</v>
      </c>
      <c r="F1162" t="s">
        <v>1383</v>
      </c>
      <c r="G1162">
        <v>1</v>
      </c>
      <c r="H1162" s="3">
        <v>11843.37</v>
      </c>
      <c r="I1162" t="s">
        <v>20</v>
      </c>
      <c r="J1162" t="str">
        <f>INDEX(Product_Table[Product Name],MATCH(Table35[[#This Row],[ProductID]],Product_Table[ProductID],0))</f>
        <v>Barba UM-09</v>
      </c>
      <c r="K1162" t="str">
        <f>INDEX(Product_Table[Category],MATCH(Table35[[#This Row],[ProductID]],Product_Table[ProductID],0))</f>
        <v>Urban</v>
      </c>
      <c r="L1162" t="str">
        <f>INDEX(Product_Table[Segment],MATCH(Table35[[#This Row],[ProductID]],Product_Table[ProductID],0))</f>
        <v>Moderation</v>
      </c>
      <c r="M1162" s="4">
        <f>INDEX(Product_Table[ManufacturerID],MATCH(Table35[[#This Row],[ProductID]],Product_Table[ProductID],0))</f>
        <v>3</v>
      </c>
      <c r="N1162" s="4" t="str">
        <f>INDEX(Manufacturer_Table[Manufacturer Name],MATCH(Table35[[#This Row],[ManufacturerID]],Manufacturer_Table[ManufacturerID],0))</f>
        <v>Barba</v>
      </c>
      <c r="O1162" s="4" t="str">
        <f>INDEX(Location_Table[State],MATCH(Table35[[#This Row],[Zip]],Location_Table[Zip],0))</f>
        <v>Alberta</v>
      </c>
    </row>
    <row r="1163" spans="1:15" x14ac:dyDescent="0.3">
      <c r="A1163">
        <v>549</v>
      </c>
      <c r="B1163" s="2">
        <v>42124</v>
      </c>
      <c r="C1163" s="2" t="str">
        <f>TEXT(Table35[[#This Row],[Date]],"YYYY")</f>
        <v>2015</v>
      </c>
      <c r="D1163" s="2" t="str">
        <f>TEXT(Table35[[#This Row],[Date]],"MMMM")</f>
        <v>April</v>
      </c>
      <c r="E1163" s="2" t="str">
        <f>TEXT(Table35[[#This Row],[Date]],"DDDD")</f>
        <v>Thursday</v>
      </c>
      <c r="F1163" t="s">
        <v>1577</v>
      </c>
      <c r="G1163">
        <v>1</v>
      </c>
      <c r="H1163" s="3">
        <v>6614.37</v>
      </c>
      <c r="I1163" t="s">
        <v>20</v>
      </c>
      <c r="J1163" t="str">
        <f>INDEX(Product_Table[Product Name],MATCH(Table35[[#This Row],[ProductID]],Product_Table[ProductID],0))</f>
        <v>Maximus UC-14</v>
      </c>
      <c r="K1163" t="str">
        <f>INDEX(Product_Table[Category],MATCH(Table35[[#This Row],[ProductID]],Product_Table[ProductID],0))</f>
        <v>Urban</v>
      </c>
      <c r="L1163" t="str">
        <f>INDEX(Product_Table[Segment],MATCH(Table35[[#This Row],[ProductID]],Product_Table[ProductID],0))</f>
        <v>Convenience</v>
      </c>
      <c r="M1163" s="4">
        <f>INDEX(Product_Table[ManufacturerID],MATCH(Table35[[#This Row],[ProductID]],Product_Table[ProductID],0))</f>
        <v>7</v>
      </c>
      <c r="N1163" s="4" t="str">
        <f>INDEX(Manufacturer_Table[Manufacturer Name],MATCH(Table35[[#This Row],[ManufacturerID]],Manufacturer_Table[ManufacturerID],0))</f>
        <v>VanArsdel</v>
      </c>
      <c r="O1163" s="4" t="str">
        <f>INDEX(Location_Table[State],MATCH(Table35[[#This Row],[Zip]],Location_Table[Zip],0))</f>
        <v>British Columbia</v>
      </c>
    </row>
    <row r="1164" spans="1:15" x14ac:dyDescent="0.3">
      <c r="A1164">
        <v>2055</v>
      </c>
      <c r="B1164" s="2">
        <v>42093</v>
      </c>
      <c r="C1164" s="2" t="str">
        <f>TEXT(Table35[[#This Row],[Date]],"YYYY")</f>
        <v>2015</v>
      </c>
      <c r="D1164" s="2" t="str">
        <f>TEXT(Table35[[#This Row],[Date]],"MMMM")</f>
        <v>March</v>
      </c>
      <c r="E1164" s="2" t="str">
        <f>TEXT(Table35[[#This Row],[Date]],"DDDD")</f>
        <v>Monday</v>
      </c>
      <c r="F1164" t="s">
        <v>1352</v>
      </c>
      <c r="G1164">
        <v>1</v>
      </c>
      <c r="H1164" s="3">
        <v>7874.37</v>
      </c>
      <c r="I1164" t="s">
        <v>20</v>
      </c>
      <c r="J1164" t="str">
        <f>INDEX(Product_Table[Product Name],MATCH(Table35[[#This Row],[ProductID]],Product_Table[ProductID],0))</f>
        <v>Currus UE-15</v>
      </c>
      <c r="K1164" t="str">
        <f>INDEX(Product_Table[Category],MATCH(Table35[[#This Row],[ProductID]],Product_Table[ProductID],0))</f>
        <v>Urban</v>
      </c>
      <c r="L1164" t="str">
        <f>INDEX(Product_Table[Segment],MATCH(Table35[[#This Row],[ProductID]],Product_Table[ProductID],0))</f>
        <v>Extreme</v>
      </c>
      <c r="M1164" s="4">
        <f>INDEX(Product_Table[ManufacturerID],MATCH(Table35[[#This Row],[ProductID]],Product_Table[ProductID],0))</f>
        <v>4</v>
      </c>
      <c r="N1164" s="4" t="str">
        <f>INDEX(Manufacturer_Table[Manufacturer Name],MATCH(Table35[[#This Row],[ManufacturerID]],Manufacturer_Table[ManufacturerID],0))</f>
        <v>Currus</v>
      </c>
      <c r="O1164" s="4" t="str">
        <f>INDEX(Location_Table[State],MATCH(Table35[[#This Row],[Zip]],Location_Table[Zip],0))</f>
        <v>Alberta</v>
      </c>
    </row>
    <row r="1165" spans="1:15" x14ac:dyDescent="0.3">
      <c r="A1165">
        <v>2086</v>
      </c>
      <c r="B1165" s="2">
        <v>42093</v>
      </c>
      <c r="C1165" s="2" t="str">
        <f>TEXT(Table35[[#This Row],[Date]],"YYYY")</f>
        <v>2015</v>
      </c>
      <c r="D1165" s="2" t="str">
        <f>TEXT(Table35[[#This Row],[Date]],"MMMM")</f>
        <v>March</v>
      </c>
      <c r="E1165" s="2" t="str">
        <f>TEXT(Table35[[#This Row],[Date]],"DDDD")</f>
        <v>Monday</v>
      </c>
      <c r="F1165" t="s">
        <v>1395</v>
      </c>
      <c r="G1165">
        <v>1</v>
      </c>
      <c r="H1165" s="3">
        <v>2897.37</v>
      </c>
      <c r="I1165" t="s">
        <v>20</v>
      </c>
      <c r="J1165" t="str">
        <f>INDEX(Product_Table[Product Name],MATCH(Table35[[#This Row],[ProductID]],Product_Table[ProductID],0))</f>
        <v>Currus UC-21</v>
      </c>
      <c r="K1165" t="str">
        <f>INDEX(Product_Table[Category],MATCH(Table35[[#This Row],[ProductID]],Product_Table[ProductID],0))</f>
        <v>Urban</v>
      </c>
      <c r="L1165" t="str">
        <f>INDEX(Product_Table[Segment],MATCH(Table35[[#This Row],[ProductID]],Product_Table[ProductID],0))</f>
        <v>Convenience</v>
      </c>
      <c r="M1165" s="4">
        <f>INDEX(Product_Table[ManufacturerID],MATCH(Table35[[#This Row],[ProductID]],Product_Table[ProductID],0))</f>
        <v>4</v>
      </c>
      <c r="N1165" s="4" t="str">
        <f>INDEX(Manufacturer_Table[Manufacturer Name],MATCH(Table35[[#This Row],[ManufacturerID]],Manufacturer_Table[ManufacturerID],0))</f>
        <v>Currus</v>
      </c>
      <c r="O1165" s="4" t="str">
        <f>INDEX(Location_Table[State],MATCH(Table35[[#This Row],[Zip]],Location_Table[Zip],0))</f>
        <v>Alberta</v>
      </c>
    </row>
    <row r="1166" spans="1:15" x14ac:dyDescent="0.3">
      <c r="A1166">
        <v>491</v>
      </c>
      <c r="B1166" s="2">
        <v>42093</v>
      </c>
      <c r="C1166" s="2" t="str">
        <f>TEXT(Table35[[#This Row],[Date]],"YYYY")</f>
        <v>2015</v>
      </c>
      <c r="D1166" s="2" t="str">
        <f>TEXT(Table35[[#This Row],[Date]],"MMMM")</f>
        <v>March</v>
      </c>
      <c r="E1166" s="2" t="str">
        <f>TEXT(Table35[[#This Row],[Date]],"DDDD")</f>
        <v>Monday</v>
      </c>
      <c r="F1166" t="s">
        <v>1200</v>
      </c>
      <c r="G1166">
        <v>1</v>
      </c>
      <c r="H1166" s="3">
        <v>11339.37</v>
      </c>
      <c r="I1166" t="s">
        <v>20</v>
      </c>
      <c r="J1166" t="str">
        <f>INDEX(Product_Table[Product Name],MATCH(Table35[[#This Row],[ProductID]],Product_Table[ProductID],0))</f>
        <v>Maximus UM-96</v>
      </c>
      <c r="K1166" t="str">
        <f>INDEX(Product_Table[Category],MATCH(Table35[[#This Row],[ProductID]],Product_Table[ProductID],0))</f>
        <v>Urban</v>
      </c>
      <c r="L1166" t="str">
        <f>INDEX(Product_Table[Segment],MATCH(Table35[[#This Row],[ProductID]],Product_Table[ProductID],0))</f>
        <v>Moderation</v>
      </c>
      <c r="M1166" s="4">
        <f>INDEX(Product_Table[ManufacturerID],MATCH(Table35[[#This Row],[ProductID]],Product_Table[ProductID],0))</f>
        <v>7</v>
      </c>
      <c r="N1166" s="4" t="str">
        <f>INDEX(Manufacturer_Table[Manufacturer Name],MATCH(Table35[[#This Row],[ManufacturerID]],Manufacturer_Table[ManufacturerID],0))</f>
        <v>VanArsdel</v>
      </c>
      <c r="O1166" s="4" t="str">
        <f>INDEX(Location_Table[State],MATCH(Table35[[#This Row],[Zip]],Location_Table[Zip],0))</f>
        <v>Manitoba</v>
      </c>
    </row>
    <row r="1167" spans="1:15" x14ac:dyDescent="0.3">
      <c r="A1167">
        <v>733</v>
      </c>
      <c r="B1167" s="2">
        <v>42093</v>
      </c>
      <c r="C1167" s="2" t="str">
        <f>TEXT(Table35[[#This Row],[Date]],"YYYY")</f>
        <v>2015</v>
      </c>
      <c r="D1167" s="2" t="str">
        <f>TEXT(Table35[[#This Row],[Date]],"MMMM")</f>
        <v>March</v>
      </c>
      <c r="E1167" s="2" t="str">
        <f>TEXT(Table35[[#This Row],[Date]],"DDDD")</f>
        <v>Monday</v>
      </c>
      <c r="F1167" t="s">
        <v>1601</v>
      </c>
      <c r="G1167">
        <v>1</v>
      </c>
      <c r="H1167" s="3">
        <v>5102.37</v>
      </c>
      <c r="I1167" t="s">
        <v>20</v>
      </c>
      <c r="J1167" t="str">
        <f>INDEX(Product_Table[Product Name],MATCH(Table35[[#This Row],[ProductID]],Product_Table[ProductID],0))</f>
        <v>Natura RP-21</v>
      </c>
      <c r="K1167" t="str">
        <f>INDEX(Product_Table[Category],MATCH(Table35[[#This Row],[ProductID]],Product_Table[ProductID],0))</f>
        <v>Rural</v>
      </c>
      <c r="L1167" t="str">
        <f>INDEX(Product_Table[Segment],MATCH(Table35[[#This Row],[ProductID]],Product_Table[ProductID],0))</f>
        <v>Productivity</v>
      </c>
      <c r="M1167" s="4">
        <f>INDEX(Product_Table[ManufacturerID],MATCH(Table35[[#This Row],[ProductID]],Product_Table[ProductID],0))</f>
        <v>8</v>
      </c>
      <c r="N1167" s="4" t="str">
        <f>INDEX(Manufacturer_Table[Manufacturer Name],MATCH(Table35[[#This Row],[ManufacturerID]],Manufacturer_Table[ManufacturerID],0))</f>
        <v>Natura</v>
      </c>
      <c r="O1167" s="4" t="str">
        <f>INDEX(Location_Table[State],MATCH(Table35[[#This Row],[Zip]],Location_Table[Zip],0))</f>
        <v>British Columbia</v>
      </c>
    </row>
    <row r="1168" spans="1:15" x14ac:dyDescent="0.3">
      <c r="A1168">
        <v>1085</v>
      </c>
      <c r="B1168" s="2">
        <v>42093</v>
      </c>
      <c r="C1168" s="2" t="str">
        <f>TEXT(Table35[[#This Row],[Date]],"YYYY")</f>
        <v>2015</v>
      </c>
      <c r="D1168" s="2" t="str">
        <f>TEXT(Table35[[#This Row],[Date]],"MMMM")</f>
        <v>March</v>
      </c>
      <c r="E1168" s="2" t="str">
        <f>TEXT(Table35[[#This Row],[Date]],"DDDD")</f>
        <v>Monday</v>
      </c>
      <c r="F1168" t="s">
        <v>1600</v>
      </c>
      <c r="G1168">
        <v>1</v>
      </c>
      <c r="H1168" s="3">
        <v>1322.37</v>
      </c>
      <c r="I1168" t="s">
        <v>20</v>
      </c>
      <c r="J1168" t="str">
        <f>INDEX(Product_Table[Product Name],MATCH(Table35[[#This Row],[ProductID]],Product_Table[ProductID],0))</f>
        <v>Pirum RP-31</v>
      </c>
      <c r="K1168" t="str">
        <f>INDEX(Product_Table[Category],MATCH(Table35[[#This Row],[ProductID]],Product_Table[ProductID],0))</f>
        <v>Rural</v>
      </c>
      <c r="L1168" t="str">
        <f>INDEX(Product_Table[Segment],MATCH(Table35[[#This Row],[ProductID]],Product_Table[ProductID],0))</f>
        <v>Productivity</v>
      </c>
      <c r="M1168" s="4">
        <f>INDEX(Product_Table[ManufacturerID],MATCH(Table35[[#This Row],[ProductID]],Product_Table[ProductID],0))</f>
        <v>10</v>
      </c>
      <c r="N1168" s="4" t="str">
        <f>INDEX(Manufacturer_Table[Manufacturer Name],MATCH(Table35[[#This Row],[ManufacturerID]],Manufacturer_Table[ManufacturerID],0))</f>
        <v>Pirum</v>
      </c>
      <c r="O1168" s="4" t="str">
        <f>INDEX(Location_Table[State],MATCH(Table35[[#This Row],[Zip]],Location_Table[Zip],0))</f>
        <v>British Columbia</v>
      </c>
    </row>
    <row r="1169" spans="1:15" x14ac:dyDescent="0.3">
      <c r="A1169">
        <v>1183</v>
      </c>
      <c r="B1169" s="2">
        <v>42093</v>
      </c>
      <c r="C1169" s="2" t="str">
        <f>TEXT(Table35[[#This Row],[Date]],"YYYY")</f>
        <v>2015</v>
      </c>
      <c r="D1169" s="2" t="str">
        <f>TEXT(Table35[[#This Row],[Date]],"MMMM")</f>
        <v>March</v>
      </c>
      <c r="E1169" s="2" t="str">
        <f>TEXT(Table35[[#This Row],[Date]],"DDDD")</f>
        <v>Monday</v>
      </c>
      <c r="F1169" t="s">
        <v>1601</v>
      </c>
      <c r="G1169">
        <v>1</v>
      </c>
      <c r="H1169" s="3">
        <v>7275.87</v>
      </c>
      <c r="I1169" t="s">
        <v>20</v>
      </c>
      <c r="J1169" t="str">
        <f>INDEX(Product_Table[Product Name],MATCH(Table35[[#This Row],[ProductID]],Product_Table[ProductID],0))</f>
        <v>Pirum UE-19</v>
      </c>
      <c r="K1169" t="str">
        <f>INDEX(Product_Table[Category],MATCH(Table35[[#This Row],[ProductID]],Product_Table[ProductID],0))</f>
        <v>Urban</v>
      </c>
      <c r="L1169" t="str">
        <f>INDEX(Product_Table[Segment],MATCH(Table35[[#This Row],[ProductID]],Product_Table[ProductID],0))</f>
        <v>Extreme</v>
      </c>
      <c r="M1169" s="4">
        <f>INDEX(Product_Table[ManufacturerID],MATCH(Table35[[#This Row],[ProductID]],Product_Table[ProductID],0))</f>
        <v>10</v>
      </c>
      <c r="N1169" s="4" t="str">
        <f>INDEX(Manufacturer_Table[Manufacturer Name],MATCH(Table35[[#This Row],[ManufacturerID]],Manufacturer_Table[ManufacturerID],0))</f>
        <v>Pirum</v>
      </c>
      <c r="O1169" s="4" t="str">
        <f>INDEX(Location_Table[State],MATCH(Table35[[#This Row],[Zip]],Location_Table[Zip],0))</f>
        <v>British Columbia</v>
      </c>
    </row>
    <row r="1170" spans="1:15" x14ac:dyDescent="0.3">
      <c r="A1170">
        <v>202</v>
      </c>
      <c r="B1170" s="2">
        <v>42116</v>
      </c>
      <c r="C1170" s="2" t="str">
        <f>TEXT(Table35[[#This Row],[Date]],"YYYY")</f>
        <v>2015</v>
      </c>
      <c r="D1170" s="2" t="str">
        <f>TEXT(Table35[[#This Row],[Date]],"MMMM")</f>
        <v>April</v>
      </c>
      <c r="E1170" s="2" t="str">
        <f>TEXT(Table35[[#This Row],[Date]],"DDDD")</f>
        <v>Wednesday</v>
      </c>
      <c r="F1170" t="s">
        <v>1577</v>
      </c>
      <c r="G1170">
        <v>1</v>
      </c>
      <c r="H1170" s="3">
        <v>15749.37</v>
      </c>
      <c r="I1170" t="s">
        <v>20</v>
      </c>
      <c r="J1170" t="str">
        <f>INDEX(Product_Table[Product Name],MATCH(Table35[[#This Row],[ProductID]],Product_Table[ProductID],0))</f>
        <v>Barba UM-04</v>
      </c>
      <c r="K1170" t="str">
        <f>INDEX(Product_Table[Category],MATCH(Table35[[#This Row],[ProductID]],Product_Table[ProductID],0))</f>
        <v>Urban</v>
      </c>
      <c r="L1170" t="str">
        <f>INDEX(Product_Table[Segment],MATCH(Table35[[#This Row],[ProductID]],Product_Table[ProductID],0))</f>
        <v>Moderation</v>
      </c>
      <c r="M1170" s="4">
        <f>INDEX(Product_Table[ManufacturerID],MATCH(Table35[[#This Row],[ProductID]],Product_Table[ProductID],0))</f>
        <v>3</v>
      </c>
      <c r="N1170" s="4" t="str">
        <f>INDEX(Manufacturer_Table[Manufacturer Name],MATCH(Table35[[#This Row],[ManufacturerID]],Manufacturer_Table[ManufacturerID],0))</f>
        <v>Barba</v>
      </c>
      <c r="O1170" s="4" t="str">
        <f>INDEX(Location_Table[State],MATCH(Table35[[#This Row],[Zip]],Location_Table[Zip],0))</f>
        <v>British Columbia</v>
      </c>
    </row>
    <row r="1171" spans="1:15" x14ac:dyDescent="0.3">
      <c r="A1171">
        <v>1069</v>
      </c>
      <c r="B1171" s="2">
        <v>42116</v>
      </c>
      <c r="C1171" s="2" t="str">
        <f>TEXT(Table35[[#This Row],[Date]],"YYYY")</f>
        <v>2015</v>
      </c>
      <c r="D1171" s="2" t="str">
        <f>TEXT(Table35[[#This Row],[Date]],"MMMM")</f>
        <v>April</v>
      </c>
      <c r="E1171" s="2" t="str">
        <f>TEXT(Table35[[#This Row],[Date]],"DDDD")</f>
        <v>Wednesday</v>
      </c>
      <c r="F1171" t="s">
        <v>1583</v>
      </c>
      <c r="G1171">
        <v>1</v>
      </c>
      <c r="H1171" s="3">
        <v>1889.37</v>
      </c>
      <c r="I1171" t="s">
        <v>20</v>
      </c>
      <c r="J1171" t="str">
        <f>INDEX(Product_Table[Product Name],MATCH(Table35[[#This Row],[ProductID]],Product_Table[ProductID],0))</f>
        <v>Pirum RP-15</v>
      </c>
      <c r="K1171" t="str">
        <f>INDEX(Product_Table[Category],MATCH(Table35[[#This Row],[ProductID]],Product_Table[ProductID],0))</f>
        <v>Rural</v>
      </c>
      <c r="L1171" t="str">
        <f>INDEX(Product_Table[Segment],MATCH(Table35[[#This Row],[ProductID]],Product_Table[ProductID],0))</f>
        <v>Productivity</v>
      </c>
      <c r="M1171" s="4">
        <f>INDEX(Product_Table[ManufacturerID],MATCH(Table35[[#This Row],[ProductID]],Product_Table[ProductID],0))</f>
        <v>10</v>
      </c>
      <c r="N1171" s="4" t="str">
        <f>INDEX(Manufacturer_Table[Manufacturer Name],MATCH(Table35[[#This Row],[ManufacturerID]],Manufacturer_Table[ManufacturerID],0))</f>
        <v>Pirum</v>
      </c>
      <c r="O1171" s="4" t="str">
        <f>INDEX(Location_Table[State],MATCH(Table35[[#This Row],[Zip]],Location_Table[Zip],0))</f>
        <v>British Columbia</v>
      </c>
    </row>
    <row r="1172" spans="1:15" x14ac:dyDescent="0.3">
      <c r="A1172">
        <v>438</v>
      </c>
      <c r="B1172" s="2">
        <v>42116</v>
      </c>
      <c r="C1172" s="2" t="str">
        <f>TEXT(Table35[[#This Row],[Date]],"YYYY")</f>
        <v>2015</v>
      </c>
      <c r="D1172" s="2" t="str">
        <f>TEXT(Table35[[#This Row],[Date]],"MMMM")</f>
        <v>April</v>
      </c>
      <c r="E1172" s="2" t="str">
        <f>TEXT(Table35[[#This Row],[Date]],"DDDD")</f>
        <v>Wednesday</v>
      </c>
      <c r="F1172" t="s">
        <v>1384</v>
      </c>
      <c r="G1172">
        <v>1</v>
      </c>
      <c r="H1172" s="3">
        <v>11969.37</v>
      </c>
      <c r="I1172" t="s">
        <v>20</v>
      </c>
      <c r="J1172" t="str">
        <f>INDEX(Product_Table[Product Name],MATCH(Table35[[#This Row],[ProductID]],Product_Table[ProductID],0))</f>
        <v>Maximus UM-43</v>
      </c>
      <c r="K1172" t="str">
        <f>INDEX(Product_Table[Category],MATCH(Table35[[#This Row],[ProductID]],Product_Table[ProductID],0))</f>
        <v>Urban</v>
      </c>
      <c r="L1172" t="str">
        <f>INDEX(Product_Table[Segment],MATCH(Table35[[#This Row],[ProductID]],Product_Table[ProductID],0))</f>
        <v>Moderation</v>
      </c>
      <c r="M1172" s="4">
        <f>INDEX(Product_Table[ManufacturerID],MATCH(Table35[[#This Row],[ProductID]],Product_Table[ProductID],0))</f>
        <v>7</v>
      </c>
      <c r="N1172" s="4" t="str">
        <f>INDEX(Manufacturer_Table[Manufacturer Name],MATCH(Table35[[#This Row],[ManufacturerID]],Manufacturer_Table[ManufacturerID],0))</f>
        <v>VanArsdel</v>
      </c>
      <c r="O1172" s="4" t="str">
        <f>INDEX(Location_Table[State],MATCH(Table35[[#This Row],[Zip]],Location_Table[Zip],0))</f>
        <v>Alberta</v>
      </c>
    </row>
    <row r="1173" spans="1:15" x14ac:dyDescent="0.3">
      <c r="A1173">
        <v>438</v>
      </c>
      <c r="B1173" s="2">
        <v>42117</v>
      </c>
      <c r="C1173" s="2" t="str">
        <f>TEXT(Table35[[#This Row],[Date]],"YYYY")</f>
        <v>2015</v>
      </c>
      <c r="D1173" s="2" t="str">
        <f>TEXT(Table35[[#This Row],[Date]],"MMMM")</f>
        <v>April</v>
      </c>
      <c r="E1173" s="2" t="str">
        <f>TEXT(Table35[[#This Row],[Date]],"DDDD")</f>
        <v>Thursday</v>
      </c>
      <c r="F1173" t="s">
        <v>1573</v>
      </c>
      <c r="G1173">
        <v>1</v>
      </c>
      <c r="H1173" s="3">
        <v>11969.37</v>
      </c>
      <c r="I1173" t="s">
        <v>20</v>
      </c>
      <c r="J1173" t="str">
        <f>INDEX(Product_Table[Product Name],MATCH(Table35[[#This Row],[ProductID]],Product_Table[ProductID],0))</f>
        <v>Maximus UM-43</v>
      </c>
      <c r="K1173" t="str">
        <f>INDEX(Product_Table[Category],MATCH(Table35[[#This Row],[ProductID]],Product_Table[ProductID],0))</f>
        <v>Urban</v>
      </c>
      <c r="L1173" t="str">
        <f>INDEX(Product_Table[Segment],MATCH(Table35[[#This Row],[ProductID]],Product_Table[ProductID],0))</f>
        <v>Moderation</v>
      </c>
      <c r="M1173" s="4">
        <f>INDEX(Product_Table[ManufacturerID],MATCH(Table35[[#This Row],[ProductID]],Product_Table[ProductID],0))</f>
        <v>7</v>
      </c>
      <c r="N1173" s="4" t="str">
        <f>INDEX(Manufacturer_Table[Manufacturer Name],MATCH(Table35[[#This Row],[ManufacturerID]],Manufacturer_Table[ManufacturerID],0))</f>
        <v>VanArsdel</v>
      </c>
      <c r="O1173" s="4" t="str">
        <f>INDEX(Location_Table[State],MATCH(Table35[[#This Row],[Zip]],Location_Table[Zip],0))</f>
        <v>British Columbia</v>
      </c>
    </row>
    <row r="1174" spans="1:15" x14ac:dyDescent="0.3">
      <c r="A1174">
        <v>487</v>
      </c>
      <c r="B1174" s="2">
        <v>42117</v>
      </c>
      <c r="C1174" s="2" t="str">
        <f>TEXT(Table35[[#This Row],[Date]],"YYYY")</f>
        <v>2015</v>
      </c>
      <c r="D1174" s="2" t="str">
        <f>TEXT(Table35[[#This Row],[Date]],"MMMM")</f>
        <v>April</v>
      </c>
      <c r="E1174" s="2" t="str">
        <f>TEXT(Table35[[#This Row],[Date]],"DDDD")</f>
        <v>Thursday</v>
      </c>
      <c r="F1174" t="s">
        <v>1400</v>
      </c>
      <c r="G1174">
        <v>1</v>
      </c>
      <c r="H1174" s="3">
        <v>13229.37</v>
      </c>
      <c r="I1174" t="s">
        <v>20</v>
      </c>
      <c r="J1174" t="str">
        <f>INDEX(Product_Table[Product Name],MATCH(Table35[[#This Row],[ProductID]],Product_Table[ProductID],0))</f>
        <v>Maximus UM-92</v>
      </c>
      <c r="K1174" t="str">
        <f>INDEX(Product_Table[Category],MATCH(Table35[[#This Row],[ProductID]],Product_Table[ProductID],0))</f>
        <v>Urban</v>
      </c>
      <c r="L1174" t="str">
        <f>INDEX(Product_Table[Segment],MATCH(Table35[[#This Row],[ProductID]],Product_Table[ProductID],0))</f>
        <v>Moderation</v>
      </c>
      <c r="M1174" s="4">
        <f>INDEX(Product_Table[ManufacturerID],MATCH(Table35[[#This Row],[ProductID]],Product_Table[ProductID],0))</f>
        <v>7</v>
      </c>
      <c r="N1174" s="4" t="str">
        <f>INDEX(Manufacturer_Table[Manufacturer Name],MATCH(Table35[[#This Row],[ManufacturerID]],Manufacturer_Table[ManufacturerID],0))</f>
        <v>VanArsdel</v>
      </c>
      <c r="O1174" s="4" t="str">
        <f>INDEX(Location_Table[State],MATCH(Table35[[#This Row],[Zip]],Location_Table[Zip],0))</f>
        <v>Alberta</v>
      </c>
    </row>
    <row r="1175" spans="1:15" x14ac:dyDescent="0.3">
      <c r="A1175">
        <v>2396</v>
      </c>
      <c r="B1175" s="2">
        <v>42151</v>
      </c>
      <c r="C1175" s="2" t="str">
        <f>TEXT(Table35[[#This Row],[Date]],"YYYY")</f>
        <v>2015</v>
      </c>
      <c r="D1175" s="2" t="str">
        <f>TEXT(Table35[[#This Row],[Date]],"MMMM")</f>
        <v>May</v>
      </c>
      <c r="E1175" s="2" t="str">
        <f>TEXT(Table35[[#This Row],[Date]],"DDDD")</f>
        <v>Wednesday</v>
      </c>
      <c r="F1175" t="s">
        <v>1350</v>
      </c>
      <c r="G1175">
        <v>1</v>
      </c>
      <c r="H1175" s="3">
        <v>1070.3699999999999</v>
      </c>
      <c r="I1175" t="s">
        <v>20</v>
      </c>
      <c r="J1175" t="str">
        <f>INDEX(Product_Table[Product Name],MATCH(Table35[[#This Row],[ProductID]],Product_Table[ProductID],0))</f>
        <v>Aliqui YY-05</v>
      </c>
      <c r="K1175" t="str">
        <f>INDEX(Product_Table[Category],MATCH(Table35[[#This Row],[ProductID]],Product_Table[ProductID],0))</f>
        <v>Youth</v>
      </c>
      <c r="L1175" t="str">
        <f>INDEX(Product_Table[Segment],MATCH(Table35[[#This Row],[ProductID]],Product_Table[ProductID],0))</f>
        <v>Youth</v>
      </c>
      <c r="M1175" s="4">
        <f>INDEX(Product_Table[ManufacturerID],MATCH(Table35[[#This Row],[ProductID]],Product_Table[ProductID],0))</f>
        <v>2</v>
      </c>
      <c r="N1175" s="4" t="str">
        <f>INDEX(Manufacturer_Table[Manufacturer Name],MATCH(Table35[[#This Row],[ManufacturerID]],Manufacturer_Table[ManufacturerID],0))</f>
        <v>Aliqui</v>
      </c>
      <c r="O1175" s="4" t="str">
        <f>INDEX(Location_Table[State],MATCH(Table35[[#This Row],[Zip]],Location_Table[Zip],0))</f>
        <v>Alberta</v>
      </c>
    </row>
    <row r="1176" spans="1:15" x14ac:dyDescent="0.3">
      <c r="A1176">
        <v>2332</v>
      </c>
      <c r="B1176" s="2">
        <v>42151</v>
      </c>
      <c r="C1176" s="2" t="str">
        <f>TEXT(Table35[[#This Row],[Date]],"YYYY")</f>
        <v>2015</v>
      </c>
      <c r="D1176" s="2" t="str">
        <f>TEXT(Table35[[#This Row],[Date]],"MMMM")</f>
        <v>May</v>
      </c>
      <c r="E1176" s="2" t="str">
        <f>TEXT(Table35[[#This Row],[Date]],"DDDD")</f>
        <v>Wednesday</v>
      </c>
      <c r="F1176" t="s">
        <v>1382</v>
      </c>
      <c r="G1176">
        <v>1</v>
      </c>
      <c r="H1176" s="3">
        <v>6356.7</v>
      </c>
      <c r="I1176" t="s">
        <v>20</v>
      </c>
      <c r="J1176" t="str">
        <f>INDEX(Product_Table[Product Name],MATCH(Table35[[#This Row],[ProductID]],Product_Table[ProductID],0))</f>
        <v>Aliqui UE-06</v>
      </c>
      <c r="K1176" t="str">
        <f>INDEX(Product_Table[Category],MATCH(Table35[[#This Row],[ProductID]],Product_Table[ProductID],0))</f>
        <v>Urban</v>
      </c>
      <c r="L1176" t="str">
        <f>INDEX(Product_Table[Segment],MATCH(Table35[[#This Row],[ProductID]],Product_Table[ProductID],0))</f>
        <v>Extreme</v>
      </c>
      <c r="M1176" s="4">
        <f>INDEX(Product_Table[ManufacturerID],MATCH(Table35[[#This Row],[ProductID]],Product_Table[ProductID],0))</f>
        <v>2</v>
      </c>
      <c r="N1176" s="4" t="str">
        <f>INDEX(Manufacturer_Table[Manufacturer Name],MATCH(Table35[[#This Row],[ManufacturerID]],Manufacturer_Table[ManufacturerID],0))</f>
        <v>Aliqui</v>
      </c>
      <c r="O1176" s="4" t="str">
        <f>INDEX(Location_Table[State],MATCH(Table35[[#This Row],[Zip]],Location_Table[Zip],0))</f>
        <v>Alberta</v>
      </c>
    </row>
    <row r="1177" spans="1:15" x14ac:dyDescent="0.3">
      <c r="A1177">
        <v>659</v>
      </c>
      <c r="B1177" s="2">
        <v>42151</v>
      </c>
      <c r="C1177" s="2" t="str">
        <f>TEXT(Table35[[#This Row],[Date]],"YYYY")</f>
        <v>2015</v>
      </c>
      <c r="D1177" s="2" t="str">
        <f>TEXT(Table35[[#This Row],[Date]],"MMMM")</f>
        <v>May</v>
      </c>
      <c r="E1177" s="2" t="str">
        <f>TEXT(Table35[[#This Row],[Date]],"DDDD")</f>
        <v>Wednesday</v>
      </c>
      <c r="F1177" t="s">
        <v>1577</v>
      </c>
      <c r="G1177">
        <v>1</v>
      </c>
      <c r="H1177" s="3">
        <v>17639.37</v>
      </c>
      <c r="I1177" t="s">
        <v>20</v>
      </c>
      <c r="J1177" t="str">
        <f>INDEX(Product_Table[Product Name],MATCH(Table35[[#This Row],[ProductID]],Product_Table[ProductID],0))</f>
        <v>Maximus UC-24</v>
      </c>
      <c r="K1177" t="str">
        <f>INDEX(Product_Table[Category],MATCH(Table35[[#This Row],[ProductID]],Product_Table[ProductID],0))</f>
        <v>Urban</v>
      </c>
      <c r="L1177" t="str">
        <f>INDEX(Product_Table[Segment],MATCH(Table35[[#This Row],[ProductID]],Product_Table[ProductID],0))</f>
        <v>Convenience</v>
      </c>
      <c r="M1177" s="4">
        <f>INDEX(Product_Table[ManufacturerID],MATCH(Table35[[#This Row],[ProductID]],Product_Table[ProductID],0))</f>
        <v>7</v>
      </c>
      <c r="N1177" s="4" t="str">
        <f>INDEX(Manufacturer_Table[Manufacturer Name],MATCH(Table35[[#This Row],[ManufacturerID]],Manufacturer_Table[ManufacturerID],0))</f>
        <v>VanArsdel</v>
      </c>
      <c r="O1177" s="4" t="str">
        <f>INDEX(Location_Table[State],MATCH(Table35[[#This Row],[Zip]],Location_Table[Zip],0))</f>
        <v>British Columbia</v>
      </c>
    </row>
    <row r="1178" spans="1:15" x14ac:dyDescent="0.3">
      <c r="A1178">
        <v>1182</v>
      </c>
      <c r="B1178" s="2">
        <v>42151</v>
      </c>
      <c r="C1178" s="2" t="str">
        <f>TEXT(Table35[[#This Row],[Date]],"YYYY")</f>
        <v>2015</v>
      </c>
      <c r="D1178" s="2" t="str">
        <f>TEXT(Table35[[#This Row],[Date]],"MMMM")</f>
        <v>May</v>
      </c>
      <c r="E1178" s="2" t="str">
        <f>TEXT(Table35[[#This Row],[Date]],"DDDD")</f>
        <v>Wednesday</v>
      </c>
      <c r="F1178" t="s">
        <v>1402</v>
      </c>
      <c r="G1178">
        <v>1</v>
      </c>
      <c r="H1178" s="3">
        <v>2519.37</v>
      </c>
      <c r="I1178" t="s">
        <v>20</v>
      </c>
      <c r="J1178" t="str">
        <f>INDEX(Product_Table[Product Name],MATCH(Table35[[#This Row],[ProductID]],Product_Table[ProductID],0))</f>
        <v>Pirum UE-18</v>
      </c>
      <c r="K1178" t="str">
        <f>INDEX(Product_Table[Category],MATCH(Table35[[#This Row],[ProductID]],Product_Table[ProductID],0))</f>
        <v>Urban</v>
      </c>
      <c r="L1178" t="str">
        <f>INDEX(Product_Table[Segment],MATCH(Table35[[#This Row],[ProductID]],Product_Table[ProductID],0))</f>
        <v>Extreme</v>
      </c>
      <c r="M1178" s="4">
        <f>INDEX(Product_Table[ManufacturerID],MATCH(Table35[[#This Row],[ProductID]],Product_Table[ProductID],0))</f>
        <v>10</v>
      </c>
      <c r="N1178" s="4" t="str">
        <f>INDEX(Manufacturer_Table[Manufacturer Name],MATCH(Table35[[#This Row],[ManufacturerID]],Manufacturer_Table[ManufacturerID],0))</f>
        <v>Pirum</v>
      </c>
      <c r="O1178" s="4" t="str">
        <f>INDEX(Location_Table[State],MATCH(Table35[[#This Row],[Zip]],Location_Table[Zip],0))</f>
        <v>Alberta</v>
      </c>
    </row>
    <row r="1179" spans="1:15" x14ac:dyDescent="0.3">
      <c r="A1179">
        <v>491</v>
      </c>
      <c r="B1179" s="2">
        <v>42113</v>
      </c>
      <c r="C1179" s="2" t="str">
        <f>TEXT(Table35[[#This Row],[Date]],"YYYY")</f>
        <v>2015</v>
      </c>
      <c r="D1179" s="2" t="str">
        <f>TEXT(Table35[[#This Row],[Date]],"MMMM")</f>
        <v>April</v>
      </c>
      <c r="E1179" s="2" t="str">
        <f>TEXT(Table35[[#This Row],[Date]],"DDDD")</f>
        <v>Sunday</v>
      </c>
      <c r="F1179" t="s">
        <v>1567</v>
      </c>
      <c r="G1179">
        <v>1</v>
      </c>
      <c r="H1179" s="3">
        <v>10709.37</v>
      </c>
      <c r="I1179" t="s">
        <v>20</v>
      </c>
      <c r="J1179" t="str">
        <f>INDEX(Product_Table[Product Name],MATCH(Table35[[#This Row],[ProductID]],Product_Table[ProductID],0))</f>
        <v>Maximus UM-96</v>
      </c>
      <c r="K1179" t="str">
        <f>INDEX(Product_Table[Category],MATCH(Table35[[#This Row],[ProductID]],Product_Table[ProductID],0))</f>
        <v>Urban</v>
      </c>
      <c r="L1179" t="str">
        <f>INDEX(Product_Table[Segment],MATCH(Table35[[#This Row],[ProductID]],Product_Table[ProductID],0))</f>
        <v>Moderation</v>
      </c>
      <c r="M1179" s="4">
        <f>INDEX(Product_Table[ManufacturerID],MATCH(Table35[[#This Row],[ProductID]],Product_Table[ProductID],0))</f>
        <v>7</v>
      </c>
      <c r="N1179" s="4" t="str">
        <f>INDEX(Manufacturer_Table[Manufacturer Name],MATCH(Table35[[#This Row],[ManufacturerID]],Manufacturer_Table[ManufacturerID],0))</f>
        <v>VanArsdel</v>
      </c>
      <c r="O1179" s="4" t="str">
        <f>INDEX(Location_Table[State],MATCH(Table35[[#This Row],[Zip]],Location_Table[Zip],0))</f>
        <v>British Columbia</v>
      </c>
    </row>
    <row r="1180" spans="1:15" x14ac:dyDescent="0.3">
      <c r="A1180">
        <v>1129</v>
      </c>
      <c r="B1180" s="2">
        <v>42113</v>
      </c>
      <c r="C1180" s="2" t="str">
        <f>TEXT(Table35[[#This Row],[Date]],"YYYY")</f>
        <v>2015</v>
      </c>
      <c r="D1180" s="2" t="str">
        <f>TEXT(Table35[[#This Row],[Date]],"MMMM")</f>
        <v>April</v>
      </c>
      <c r="E1180" s="2" t="str">
        <f>TEXT(Table35[[#This Row],[Date]],"DDDD")</f>
        <v>Sunday</v>
      </c>
      <c r="F1180" t="s">
        <v>1559</v>
      </c>
      <c r="G1180">
        <v>1</v>
      </c>
      <c r="H1180" s="3">
        <v>5543.37</v>
      </c>
      <c r="I1180" t="s">
        <v>20</v>
      </c>
      <c r="J1180" t="str">
        <f>INDEX(Product_Table[Product Name],MATCH(Table35[[#This Row],[ProductID]],Product_Table[ProductID],0))</f>
        <v>Pirum UM-06</v>
      </c>
      <c r="K1180" t="str">
        <f>INDEX(Product_Table[Category],MATCH(Table35[[#This Row],[ProductID]],Product_Table[ProductID],0))</f>
        <v>Urban</v>
      </c>
      <c r="L1180" t="str">
        <f>INDEX(Product_Table[Segment],MATCH(Table35[[#This Row],[ProductID]],Product_Table[ProductID],0))</f>
        <v>Moderation</v>
      </c>
      <c r="M1180" s="4">
        <f>INDEX(Product_Table[ManufacturerID],MATCH(Table35[[#This Row],[ProductID]],Product_Table[ProductID],0))</f>
        <v>10</v>
      </c>
      <c r="N1180" s="4" t="str">
        <f>INDEX(Manufacturer_Table[Manufacturer Name],MATCH(Table35[[#This Row],[ManufacturerID]],Manufacturer_Table[ManufacturerID],0))</f>
        <v>Pirum</v>
      </c>
      <c r="O1180" s="4" t="str">
        <f>INDEX(Location_Table[State],MATCH(Table35[[#This Row],[Zip]],Location_Table[Zip],0))</f>
        <v>British Columbia</v>
      </c>
    </row>
    <row r="1181" spans="1:15" x14ac:dyDescent="0.3">
      <c r="A1181">
        <v>604</v>
      </c>
      <c r="B1181" s="2">
        <v>42113</v>
      </c>
      <c r="C1181" s="2" t="str">
        <f>TEXT(Table35[[#This Row],[Date]],"YYYY")</f>
        <v>2015</v>
      </c>
      <c r="D1181" s="2" t="str">
        <f>TEXT(Table35[[#This Row],[Date]],"MMMM")</f>
        <v>April</v>
      </c>
      <c r="E1181" s="2" t="str">
        <f>TEXT(Table35[[#This Row],[Date]],"DDDD")</f>
        <v>Sunday</v>
      </c>
      <c r="F1181" t="s">
        <v>1561</v>
      </c>
      <c r="G1181">
        <v>1</v>
      </c>
      <c r="H1181" s="3">
        <v>6299.37</v>
      </c>
      <c r="I1181" t="s">
        <v>20</v>
      </c>
      <c r="J1181" t="str">
        <f>INDEX(Product_Table[Product Name],MATCH(Table35[[#This Row],[ProductID]],Product_Table[ProductID],0))</f>
        <v>Maximus UC-69</v>
      </c>
      <c r="K1181" t="str">
        <f>INDEX(Product_Table[Category],MATCH(Table35[[#This Row],[ProductID]],Product_Table[ProductID],0))</f>
        <v>Urban</v>
      </c>
      <c r="L1181" t="str">
        <f>INDEX(Product_Table[Segment],MATCH(Table35[[#This Row],[ProductID]],Product_Table[ProductID],0))</f>
        <v>Convenience</v>
      </c>
      <c r="M1181" s="4">
        <f>INDEX(Product_Table[ManufacturerID],MATCH(Table35[[#This Row],[ProductID]],Product_Table[ProductID],0))</f>
        <v>7</v>
      </c>
      <c r="N1181" s="4" t="str">
        <f>INDEX(Manufacturer_Table[Manufacturer Name],MATCH(Table35[[#This Row],[ManufacturerID]],Manufacturer_Table[ManufacturerID],0))</f>
        <v>VanArsdel</v>
      </c>
      <c r="O1181" s="4" t="str">
        <f>INDEX(Location_Table[State],MATCH(Table35[[#This Row],[Zip]],Location_Table[Zip],0))</f>
        <v>British Columbia</v>
      </c>
    </row>
    <row r="1182" spans="1:15" x14ac:dyDescent="0.3">
      <c r="A1182">
        <v>945</v>
      </c>
      <c r="B1182" s="2">
        <v>42113</v>
      </c>
      <c r="C1182" s="2" t="str">
        <f>TEXT(Table35[[#This Row],[Date]],"YYYY")</f>
        <v>2015</v>
      </c>
      <c r="D1182" s="2" t="str">
        <f>TEXT(Table35[[#This Row],[Date]],"MMMM")</f>
        <v>April</v>
      </c>
      <c r="E1182" s="2" t="str">
        <f>TEXT(Table35[[#This Row],[Date]],"DDDD")</f>
        <v>Sunday</v>
      </c>
      <c r="F1182" t="s">
        <v>1395</v>
      </c>
      <c r="G1182">
        <v>1</v>
      </c>
      <c r="H1182" s="3">
        <v>8189.37</v>
      </c>
      <c r="I1182" t="s">
        <v>20</v>
      </c>
      <c r="J1182" t="str">
        <f>INDEX(Product_Table[Product Name],MATCH(Table35[[#This Row],[ProductID]],Product_Table[ProductID],0))</f>
        <v>Natura UC-08</v>
      </c>
      <c r="K1182" t="str">
        <f>INDEX(Product_Table[Category],MATCH(Table35[[#This Row],[ProductID]],Product_Table[ProductID],0))</f>
        <v>Urban</v>
      </c>
      <c r="L1182" t="str">
        <f>INDEX(Product_Table[Segment],MATCH(Table35[[#This Row],[ProductID]],Product_Table[ProductID],0))</f>
        <v>Convenience</v>
      </c>
      <c r="M1182" s="4">
        <f>INDEX(Product_Table[ManufacturerID],MATCH(Table35[[#This Row],[ProductID]],Product_Table[ProductID],0))</f>
        <v>8</v>
      </c>
      <c r="N1182" s="4" t="str">
        <f>INDEX(Manufacturer_Table[Manufacturer Name],MATCH(Table35[[#This Row],[ManufacturerID]],Manufacturer_Table[ManufacturerID],0))</f>
        <v>Natura</v>
      </c>
      <c r="O1182" s="4" t="str">
        <f>INDEX(Location_Table[State],MATCH(Table35[[#This Row],[Zip]],Location_Table[Zip],0))</f>
        <v>Alberta</v>
      </c>
    </row>
    <row r="1183" spans="1:15" x14ac:dyDescent="0.3">
      <c r="A1183">
        <v>1343</v>
      </c>
      <c r="B1183" s="2">
        <v>42113</v>
      </c>
      <c r="C1183" s="2" t="str">
        <f>TEXT(Table35[[#This Row],[Date]],"YYYY")</f>
        <v>2015</v>
      </c>
      <c r="D1183" s="2" t="str">
        <f>TEXT(Table35[[#This Row],[Date]],"MMMM")</f>
        <v>April</v>
      </c>
      <c r="E1183" s="2" t="str">
        <f>TEXT(Table35[[#This Row],[Date]],"DDDD")</f>
        <v>Sunday</v>
      </c>
      <c r="F1183" t="s">
        <v>1559</v>
      </c>
      <c r="G1183">
        <v>2</v>
      </c>
      <c r="H1183" s="3">
        <v>8817.48</v>
      </c>
      <c r="I1183" t="s">
        <v>20</v>
      </c>
      <c r="J1183" t="str">
        <f>INDEX(Product_Table[Product Name],MATCH(Table35[[#This Row],[ProductID]],Product_Table[ProductID],0))</f>
        <v>Quibus RP-35</v>
      </c>
      <c r="K1183" t="str">
        <f>INDEX(Product_Table[Category],MATCH(Table35[[#This Row],[ProductID]],Product_Table[ProductID],0))</f>
        <v>Rural</v>
      </c>
      <c r="L1183" t="str">
        <f>INDEX(Product_Table[Segment],MATCH(Table35[[#This Row],[ProductID]],Product_Table[ProductID],0))</f>
        <v>Productivity</v>
      </c>
      <c r="M1183" s="4">
        <f>INDEX(Product_Table[ManufacturerID],MATCH(Table35[[#This Row],[ProductID]],Product_Table[ProductID],0))</f>
        <v>12</v>
      </c>
      <c r="N1183" s="4" t="str">
        <f>INDEX(Manufacturer_Table[Manufacturer Name],MATCH(Table35[[#This Row],[ManufacturerID]],Manufacturer_Table[ManufacturerID],0))</f>
        <v>Quibus</v>
      </c>
      <c r="O1183" s="4" t="str">
        <f>INDEX(Location_Table[State],MATCH(Table35[[#This Row],[Zip]],Location_Table[Zip],0))</f>
        <v>British Columbia</v>
      </c>
    </row>
    <row r="1184" spans="1:15" x14ac:dyDescent="0.3">
      <c r="A1184">
        <v>1129</v>
      </c>
      <c r="B1184" s="2">
        <v>42113</v>
      </c>
      <c r="C1184" s="2" t="str">
        <f>TEXT(Table35[[#This Row],[Date]],"YYYY")</f>
        <v>2015</v>
      </c>
      <c r="D1184" s="2" t="str">
        <f>TEXT(Table35[[#This Row],[Date]],"MMMM")</f>
        <v>April</v>
      </c>
      <c r="E1184" s="2" t="str">
        <f>TEXT(Table35[[#This Row],[Date]],"DDDD")</f>
        <v>Sunday</v>
      </c>
      <c r="F1184" t="s">
        <v>1569</v>
      </c>
      <c r="G1184">
        <v>1</v>
      </c>
      <c r="H1184" s="3">
        <v>5543.37</v>
      </c>
      <c r="I1184" t="s">
        <v>20</v>
      </c>
      <c r="J1184" t="str">
        <f>INDEX(Product_Table[Product Name],MATCH(Table35[[#This Row],[ProductID]],Product_Table[ProductID],0))</f>
        <v>Pirum UM-06</v>
      </c>
      <c r="K1184" t="str">
        <f>INDEX(Product_Table[Category],MATCH(Table35[[#This Row],[ProductID]],Product_Table[ProductID],0))</f>
        <v>Urban</v>
      </c>
      <c r="L1184" t="str">
        <f>INDEX(Product_Table[Segment],MATCH(Table35[[#This Row],[ProductID]],Product_Table[ProductID],0))</f>
        <v>Moderation</v>
      </c>
      <c r="M1184" s="4">
        <f>INDEX(Product_Table[ManufacturerID],MATCH(Table35[[#This Row],[ProductID]],Product_Table[ProductID],0))</f>
        <v>10</v>
      </c>
      <c r="N1184" s="4" t="str">
        <f>INDEX(Manufacturer_Table[Manufacturer Name],MATCH(Table35[[#This Row],[ManufacturerID]],Manufacturer_Table[ManufacturerID],0))</f>
        <v>Pirum</v>
      </c>
      <c r="O1184" s="4" t="str">
        <f>INDEX(Location_Table[State],MATCH(Table35[[#This Row],[Zip]],Location_Table[Zip],0))</f>
        <v>British Columbia</v>
      </c>
    </row>
    <row r="1185" spans="1:15" x14ac:dyDescent="0.3">
      <c r="A1185">
        <v>1995</v>
      </c>
      <c r="B1185" s="2">
        <v>42085</v>
      </c>
      <c r="C1185" s="2" t="str">
        <f>TEXT(Table35[[#This Row],[Date]],"YYYY")</f>
        <v>2015</v>
      </c>
      <c r="D1185" s="2" t="str">
        <f>TEXT(Table35[[#This Row],[Date]],"MMMM")</f>
        <v>March</v>
      </c>
      <c r="E1185" s="2" t="str">
        <f>TEXT(Table35[[#This Row],[Date]],"DDDD")</f>
        <v>Sunday</v>
      </c>
      <c r="F1185" t="s">
        <v>1563</v>
      </c>
      <c r="G1185">
        <v>1</v>
      </c>
      <c r="H1185" s="3">
        <v>5354.37</v>
      </c>
      <c r="I1185" t="s">
        <v>20</v>
      </c>
      <c r="J1185" t="str">
        <f>INDEX(Product_Table[Product Name],MATCH(Table35[[#This Row],[ProductID]],Product_Table[ProductID],0))</f>
        <v>Currus UM-02</v>
      </c>
      <c r="K1185" t="str">
        <f>INDEX(Product_Table[Category],MATCH(Table35[[#This Row],[ProductID]],Product_Table[ProductID],0))</f>
        <v>Urban</v>
      </c>
      <c r="L1185" t="str">
        <f>INDEX(Product_Table[Segment],MATCH(Table35[[#This Row],[ProductID]],Product_Table[ProductID],0))</f>
        <v>Moderation</v>
      </c>
      <c r="M1185" s="4">
        <f>INDEX(Product_Table[ManufacturerID],MATCH(Table35[[#This Row],[ProductID]],Product_Table[ProductID],0))</f>
        <v>4</v>
      </c>
      <c r="N1185" s="4" t="str">
        <f>INDEX(Manufacturer_Table[Manufacturer Name],MATCH(Table35[[#This Row],[ManufacturerID]],Manufacturer_Table[ManufacturerID],0))</f>
        <v>Currus</v>
      </c>
      <c r="O1185" s="4" t="str">
        <f>INDEX(Location_Table[State],MATCH(Table35[[#This Row],[Zip]],Location_Table[Zip],0))</f>
        <v>British Columbia</v>
      </c>
    </row>
    <row r="1186" spans="1:15" x14ac:dyDescent="0.3">
      <c r="A1186">
        <v>407</v>
      </c>
      <c r="B1186" s="2">
        <v>42089</v>
      </c>
      <c r="C1186" s="2" t="str">
        <f>TEXT(Table35[[#This Row],[Date]],"YYYY")</f>
        <v>2015</v>
      </c>
      <c r="D1186" s="2" t="str">
        <f>TEXT(Table35[[#This Row],[Date]],"MMMM")</f>
        <v>March</v>
      </c>
      <c r="E1186" s="2" t="str">
        <f>TEXT(Table35[[#This Row],[Date]],"DDDD")</f>
        <v>Thursday</v>
      </c>
      <c r="F1186" t="s">
        <v>1411</v>
      </c>
      <c r="G1186">
        <v>1</v>
      </c>
      <c r="H1186" s="3">
        <v>20505.87</v>
      </c>
      <c r="I1186" t="s">
        <v>20</v>
      </c>
      <c r="J1186" t="str">
        <f>INDEX(Product_Table[Product Name],MATCH(Table35[[#This Row],[ProductID]],Product_Table[ProductID],0))</f>
        <v>Maximus UM-12</v>
      </c>
      <c r="K1186" t="str">
        <f>INDEX(Product_Table[Category],MATCH(Table35[[#This Row],[ProductID]],Product_Table[ProductID],0))</f>
        <v>Urban</v>
      </c>
      <c r="L1186" t="str">
        <f>INDEX(Product_Table[Segment],MATCH(Table35[[#This Row],[ProductID]],Product_Table[ProductID],0))</f>
        <v>Moderation</v>
      </c>
      <c r="M1186" s="4">
        <f>INDEX(Product_Table[ManufacturerID],MATCH(Table35[[#This Row],[ProductID]],Product_Table[ProductID],0))</f>
        <v>7</v>
      </c>
      <c r="N1186" s="4" t="str">
        <f>INDEX(Manufacturer_Table[Manufacturer Name],MATCH(Table35[[#This Row],[ManufacturerID]],Manufacturer_Table[ManufacturerID],0))</f>
        <v>VanArsdel</v>
      </c>
      <c r="O1186" s="4" t="str">
        <f>INDEX(Location_Table[State],MATCH(Table35[[#This Row],[Zip]],Location_Table[Zip],0))</f>
        <v>Alberta</v>
      </c>
    </row>
    <row r="1187" spans="1:15" x14ac:dyDescent="0.3">
      <c r="A1187">
        <v>491</v>
      </c>
      <c r="B1187" s="2">
        <v>42089</v>
      </c>
      <c r="C1187" s="2" t="str">
        <f>TEXT(Table35[[#This Row],[Date]],"YYYY")</f>
        <v>2015</v>
      </c>
      <c r="D1187" s="2" t="str">
        <f>TEXT(Table35[[#This Row],[Date]],"MMMM")</f>
        <v>March</v>
      </c>
      <c r="E1187" s="2" t="str">
        <f>TEXT(Table35[[#This Row],[Date]],"DDDD")</f>
        <v>Thursday</v>
      </c>
      <c r="F1187" t="s">
        <v>1411</v>
      </c>
      <c r="G1187">
        <v>1</v>
      </c>
      <c r="H1187" s="3">
        <v>10709.37</v>
      </c>
      <c r="I1187" t="s">
        <v>20</v>
      </c>
      <c r="J1187" t="str">
        <f>INDEX(Product_Table[Product Name],MATCH(Table35[[#This Row],[ProductID]],Product_Table[ProductID],0))</f>
        <v>Maximus UM-96</v>
      </c>
      <c r="K1187" t="str">
        <f>INDEX(Product_Table[Category],MATCH(Table35[[#This Row],[ProductID]],Product_Table[ProductID],0))</f>
        <v>Urban</v>
      </c>
      <c r="L1187" t="str">
        <f>INDEX(Product_Table[Segment],MATCH(Table35[[#This Row],[ProductID]],Product_Table[ProductID],0))</f>
        <v>Moderation</v>
      </c>
      <c r="M1187" s="4">
        <f>INDEX(Product_Table[ManufacturerID],MATCH(Table35[[#This Row],[ProductID]],Product_Table[ProductID],0))</f>
        <v>7</v>
      </c>
      <c r="N1187" s="4" t="str">
        <f>INDEX(Manufacturer_Table[Manufacturer Name],MATCH(Table35[[#This Row],[ManufacturerID]],Manufacturer_Table[ManufacturerID],0))</f>
        <v>VanArsdel</v>
      </c>
      <c r="O1187" s="4" t="str">
        <f>INDEX(Location_Table[State],MATCH(Table35[[#This Row],[Zip]],Location_Table[Zip],0))</f>
        <v>Alberta</v>
      </c>
    </row>
    <row r="1188" spans="1:15" x14ac:dyDescent="0.3">
      <c r="A1188">
        <v>974</v>
      </c>
      <c r="B1188" s="2">
        <v>42124</v>
      </c>
      <c r="C1188" s="2" t="str">
        <f>TEXT(Table35[[#This Row],[Date]],"YYYY")</f>
        <v>2015</v>
      </c>
      <c r="D1188" s="2" t="str">
        <f>TEXT(Table35[[#This Row],[Date]],"MMMM")</f>
        <v>April</v>
      </c>
      <c r="E1188" s="2" t="str">
        <f>TEXT(Table35[[#This Row],[Date]],"DDDD")</f>
        <v>Thursday</v>
      </c>
      <c r="F1188" t="s">
        <v>1349</v>
      </c>
      <c r="G1188">
        <v>1</v>
      </c>
      <c r="H1188" s="3">
        <v>8031.87</v>
      </c>
      <c r="I1188" t="s">
        <v>20</v>
      </c>
      <c r="J1188" t="str">
        <f>INDEX(Product_Table[Product Name],MATCH(Table35[[#This Row],[ProductID]],Product_Table[ProductID],0))</f>
        <v>Natura UC-37</v>
      </c>
      <c r="K1188" t="str">
        <f>INDEX(Product_Table[Category],MATCH(Table35[[#This Row],[ProductID]],Product_Table[ProductID],0))</f>
        <v>Urban</v>
      </c>
      <c r="L1188" t="str">
        <f>INDEX(Product_Table[Segment],MATCH(Table35[[#This Row],[ProductID]],Product_Table[ProductID],0))</f>
        <v>Convenience</v>
      </c>
      <c r="M1188" s="4">
        <f>INDEX(Product_Table[ManufacturerID],MATCH(Table35[[#This Row],[ProductID]],Product_Table[ProductID],0))</f>
        <v>8</v>
      </c>
      <c r="N1188" s="4" t="str">
        <f>INDEX(Manufacturer_Table[Manufacturer Name],MATCH(Table35[[#This Row],[ManufacturerID]],Manufacturer_Table[ManufacturerID],0))</f>
        <v>Natura</v>
      </c>
      <c r="O1188" s="4" t="str">
        <f>INDEX(Location_Table[State],MATCH(Table35[[#This Row],[Zip]],Location_Table[Zip],0))</f>
        <v>Alberta</v>
      </c>
    </row>
    <row r="1189" spans="1:15" x14ac:dyDescent="0.3">
      <c r="A1189">
        <v>1191</v>
      </c>
      <c r="B1189" s="2">
        <v>42124</v>
      </c>
      <c r="C1189" s="2" t="str">
        <f>TEXT(Table35[[#This Row],[Date]],"YYYY")</f>
        <v>2015</v>
      </c>
      <c r="D1189" s="2" t="str">
        <f>TEXT(Table35[[#This Row],[Date]],"MMMM")</f>
        <v>April</v>
      </c>
      <c r="E1189" s="2" t="str">
        <f>TEXT(Table35[[#This Row],[Date]],"DDDD")</f>
        <v>Thursday</v>
      </c>
      <c r="F1189" t="s">
        <v>1572</v>
      </c>
      <c r="G1189">
        <v>1</v>
      </c>
      <c r="H1189" s="3">
        <v>3464.37</v>
      </c>
      <c r="I1189" t="s">
        <v>20</v>
      </c>
      <c r="J1189" t="str">
        <f>INDEX(Product_Table[Product Name],MATCH(Table35[[#This Row],[ProductID]],Product_Table[ProductID],0))</f>
        <v>Pirum UE-27</v>
      </c>
      <c r="K1189" t="str">
        <f>INDEX(Product_Table[Category],MATCH(Table35[[#This Row],[ProductID]],Product_Table[ProductID],0))</f>
        <v>Urban</v>
      </c>
      <c r="L1189" t="str">
        <f>INDEX(Product_Table[Segment],MATCH(Table35[[#This Row],[ProductID]],Product_Table[ProductID],0))</f>
        <v>Extreme</v>
      </c>
      <c r="M1189" s="4">
        <f>INDEX(Product_Table[ManufacturerID],MATCH(Table35[[#This Row],[ProductID]],Product_Table[ProductID],0))</f>
        <v>10</v>
      </c>
      <c r="N1189" s="4" t="str">
        <f>INDEX(Manufacturer_Table[Manufacturer Name],MATCH(Table35[[#This Row],[ManufacturerID]],Manufacturer_Table[ManufacturerID],0))</f>
        <v>Pirum</v>
      </c>
      <c r="O1189" s="4" t="str">
        <f>INDEX(Location_Table[State],MATCH(Table35[[#This Row],[Zip]],Location_Table[Zip],0))</f>
        <v>British Columbia</v>
      </c>
    </row>
    <row r="1190" spans="1:15" x14ac:dyDescent="0.3">
      <c r="A1190">
        <v>2098</v>
      </c>
      <c r="B1190" s="2">
        <v>42124</v>
      </c>
      <c r="C1190" s="2" t="str">
        <f>TEXT(Table35[[#This Row],[Date]],"YYYY")</f>
        <v>2015</v>
      </c>
      <c r="D1190" s="2" t="str">
        <f>TEXT(Table35[[#This Row],[Date]],"MMMM")</f>
        <v>April</v>
      </c>
      <c r="E1190" s="2" t="str">
        <f>TEXT(Table35[[#This Row],[Date]],"DDDD")</f>
        <v>Thursday</v>
      </c>
      <c r="F1190" t="s">
        <v>1568</v>
      </c>
      <c r="G1190">
        <v>1</v>
      </c>
      <c r="H1190" s="3">
        <v>3905.37</v>
      </c>
      <c r="I1190" t="s">
        <v>20</v>
      </c>
      <c r="J1190" t="str">
        <f>INDEX(Product_Table[Product Name],MATCH(Table35[[#This Row],[ProductID]],Product_Table[ProductID],0))</f>
        <v>Currus YY-02</v>
      </c>
      <c r="K1190" t="str">
        <f>INDEX(Product_Table[Category],MATCH(Table35[[#This Row],[ProductID]],Product_Table[ProductID],0))</f>
        <v>Youth</v>
      </c>
      <c r="L1190" t="str">
        <f>INDEX(Product_Table[Segment],MATCH(Table35[[#This Row],[ProductID]],Product_Table[ProductID],0))</f>
        <v>Youth</v>
      </c>
      <c r="M1190" s="4">
        <f>INDEX(Product_Table[ManufacturerID],MATCH(Table35[[#This Row],[ProductID]],Product_Table[ProductID],0))</f>
        <v>4</v>
      </c>
      <c r="N1190" s="4" t="str">
        <f>INDEX(Manufacturer_Table[Manufacturer Name],MATCH(Table35[[#This Row],[ManufacturerID]],Manufacturer_Table[ManufacturerID],0))</f>
        <v>Currus</v>
      </c>
      <c r="O1190" s="4" t="str">
        <f>INDEX(Location_Table[State],MATCH(Table35[[#This Row],[Zip]],Location_Table[Zip],0))</f>
        <v>British Columbia</v>
      </c>
    </row>
    <row r="1191" spans="1:15" x14ac:dyDescent="0.3">
      <c r="A1191">
        <v>200</v>
      </c>
      <c r="B1191" s="2">
        <v>42125</v>
      </c>
      <c r="C1191" s="2" t="str">
        <f>TEXT(Table35[[#This Row],[Date]],"YYYY")</f>
        <v>2015</v>
      </c>
      <c r="D1191" s="2" t="str">
        <f>TEXT(Table35[[#This Row],[Date]],"MMMM")</f>
        <v>May</v>
      </c>
      <c r="E1191" s="2" t="str">
        <f>TEXT(Table35[[#This Row],[Date]],"DDDD")</f>
        <v>Friday</v>
      </c>
      <c r="F1191" t="s">
        <v>1383</v>
      </c>
      <c r="G1191">
        <v>1</v>
      </c>
      <c r="H1191" s="3">
        <v>15434.37</v>
      </c>
      <c r="I1191" t="s">
        <v>20</v>
      </c>
      <c r="J1191" t="str">
        <f>INDEX(Product_Table[Product Name],MATCH(Table35[[#This Row],[ProductID]],Product_Table[ProductID],0))</f>
        <v>Barba UM-02</v>
      </c>
      <c r="K1191" t="str">
        <f>INDEX(Product_Table[Category],MATCH(Table35[[#This Row],[ProductID]],Product_Table[ProductID],0))</f>
        <v>Urban</v>
      </c>
      <c r="L1191" t="str">
        <f>INDEX(Product_Table[Segment],MATCH(Table35[[#This Row],[ProductID]],Product_Table[ProductID],0))</f>
        <v>Moderation</v>
      </c>
      <c r="M1191" s="4">
        <f>INDEX(Product_Table[ManufacturerID],MATCH(Table35[[#This Row],[ProductID]],Product_Table[ProductID],0))</f>
        <v>3</v>
      </c>
      <c r="N1191" s="4" t="str">
        <f>INDEX(Manufacturer_Table[Manufacturer Name],MATCH(Table35[[#This Row],[ManufacturerID]],Manufacturer_Table[ManufacturerID],0))</f>
        <v>Barba</v>
      </c>
      <c r="O1191" s="4" t="str">
        <f>INDEX(Location_Table[State],MATCH(Table35[[#This Row],[Zip]],Location_Table[Zip],0))</f>
        <v>Alberta</v>
      </c>
    </row>
    <row r="1192" spans="1:15" x14ac:dyDescent="0.3">
      <c r="A1192">
        <v>2361</v>
      </c>
      <c r="B1192" s="2">
        <v>42163</v>
      </c>
      <c r="C1192" s="2" t="str">
        <f>TEXT(Table35[[#This Row],[Date]],"YYYY")</f>
        <v>2015</v>
      </c>
      <c r="D1192" s="2" t="str">
        <f>TEXT(Table35[[#This Row],[Date]],"MMMM")</f>
        <v>June</v>
      </c>
      <c r="E1192" s="2" t="str">
        <f>TEXT(Table35[[#This Row],[Date]],"DDDD")</f>
        <v>Monday</v>
      </c>
      <c r="F1192" t="s">
        <v>1352</v>
      </c>
      <c r="G1192">
        <v>1</v>
      </c>
      <c r="H1192" s="3">
        <v>7427.7</v>
      </c>
      <c r="I1192" t="s">
        <v>20</v>
      </c>
      <c r="J1192" t="str">
        <f>INDEX(Product_Table[Product Name],MATCH(Table35[[#This Row],[ProductID]],Product_Table[ProductID],0))</f>
        <v>Aliqui UC-09</v>
      </c>
      <c r="K1192" t="str">
        <f>INDEX(Product_Table[Category],MATCH(Table35[[#This Row],[ProductID]],Product_Table[ProductID],0))</f>
        <v>Urban</v>
      </c>
      <c r="L1192" t="str">
        <f>INDEX(Product_Table[Segment],MATCH(Table35[[#This Row],[ProductID]],Product_Table[ProductID],0))</f>
        <v>Convenience</v>
      </c>
      <c r="M1192" s="4">
        <f>INDEX(Product_Table[ManufacturerID],MATCH(Table35[[#This Row],[ProductID]],Product_Table[ProductID],0))</f>
        <v>2</v>
      </c>
      <c r="N1192" s="4" t="str">
        <f>INDEX(Manufacturer_Table[Manufacturer Name],MATCH(Table35[[#This Row],[ManufacturerID]],Manufacturer_Table[ManufacturerID],0))</f>
        <v>Aliqui</v>
      </c>
      <c r="O1192" s="4" t="str">
        <f>INDEX(Location_Table[State],MATCH(Table35[[#This Row],[Zip]],Location_Table[Zip],0))</f>
        <v>Alberta</v>
      </c>
    </row>
    <row r="1193" spans="1:15" x14ac:dyDescent="0.3">
      <c r="A1193">
        <v>1912</v>
      </c>
      <c r="B1193" s="2">
        <v>42163</v>
      </c>
      <c r="C1193" s="2" t="str">
        <f>TEXT(Table35[[#This Row],[Date]],"YYYY")</f>
        <v>2015</v>
      </c>
      <c r="D1193" s="2" t="str">
        <f>TEXT(Table35[[#This Row],[Date]],"MMMM")</f>
        <v>June</v>
      </c>
      <c r="E1193" s="2" t="str">
        <f>TEXT(Table35[[#This Row],[Date]],"DDDD")</f>
        <v>Monday</v>
      </c>
      <c r="F1193" t="s">
        <v>1559</v>
      </c>
      <c r="G1193">
        <v>1</v>
      </c>
      <c r="H1193" s="3">
        <v>3968.37</v>
      </c>
      <c r="I1193" t="s">
        <v>20</v>
      </c>
      <c r="J1193" t="str">
        <f>INDEX(Product_Table[Product Name],MATCH(Table35[[#This Row],[ProductID]],Product_Table[ProductID],0))</f>
        <v>Currus MA-05</v>
      </c>
      <c r="K1193" t="str">
        <f>INDEX(Product_Table[Category],MATCH(Table35[[#This Row],[ProductID]],Product_Table[ProductID],0))</f>
        <v>Mix</v>
      </c>
      <c r="L1193" t="str">
        <f>INDEX(Product_Table[Segment],MATCH(Table35[[#This Row],[ProductID]],Product_Table[ProductID],0))</f>
        <v>All Season</v>
      </c>
      <c r="M1193" s="4">
        <f>INDEX(Product_Table[ManufacturerID],MATCH(Table35[[#This Row],[ProductID]],Product_Table[ProductID],0))</f>
        <v>4</v>
      </c>
      <c r="N1193" s="4" t="str">
        <f>INDEX(Manufacturer_Table[Manufacturer Name],MATCH(Table35[[#This Row],[ManufacturerID]],Manufacturer_Table[ManufacturerID],0))</f>
        <v>Currus</v>
      </c>
      <c r="O1193" s="4" t="str">
        <f>INDEX(Location_Table[State],MATCH(Table35[[#This Row],[Zip]],Location_Table[Zip],0))</f>
        <v>British Columbia</v>
      </c>
    </row>
    <row r="1194" spans="1:15" x14ac:dyDescent="0.3">
      <c r="A1194">
        <v>1191</v>
      </c>
      <c r="B1194" s="2">
        <v>42164</v>
      </c>
      <c r="C1194" s="2" t="str">
        <f>TEXT(Table35[[#This Row],[Date]],"YYYY")</f>
        <v>2015</v>
      </c>
      <c r="D1194" s="2" t="str">
        <f>TEXT(Table35[[#This Row],[Date]],"MMMM")</f>
        <v>June</v>
      </c>
      <c r="E1194" s="2" t="str">
        <f>TEXT(Table35[[#This Row],[Date]],"DDDD")</f>
        <v>Tuesday</v>
      </c>
      <c r="F1194" t="s">
        <v>1559</v>
      </c>
      <c r="G1194">
        <v>1</v>
      </c>
      <c r="H1194" s="3">
        <v>3464.37</v>
      </c>
      <c r="I1194" t="s">
        <v>20</v>
      </c>
      <c r="J1194" t="str">
        <f>INDEX(Product_Table[Product Name],MATCH(Table35[[#This Row],[ProductID]],Product_Table[ProductID],0))</f>
        <v>Pirum UE-27</v>
      </c>
      <c r="K1194" t="str">
        <f>INDEX(Product_Table[Category],MATCH(Table35[[#This Row],[ProductID]],Product_Table[ProductID],0))</f>
        <v>Urban</v>
      </c>
      <c r="L1194" t="str">
        <f>INDEX(Product_Table[Segment],MATCH(Table35[[#This Row],[ProductID]],Product_Table[ProductID],0))</f>
        <v>Extreme</v>
      </c>
      <c r="M1194" s="4">
        <f>INDEX(Product_Table[ManufacturerID],MATCH(Table35[[#This Row],[ProductID]],Product_Table[ProductID],0))</f>
        <v>10</v>
      </c>
      <c r="N1194" s="4" t="str">
        <f>INDEX(Manufacturer_Table[Manufacturer Name],MATCH(Table35[[#This Row],[ManufacturerID]],Manufacturer_Table[ManufacturerID],0))</f>
        <v>Pirum</v>
      </c>
      <c r="O1194" s="4" t="str">
        <f>INDEX(Location_Table[State],MATCH(Table35[[#This Row],[Zip]],Location_Table[Zip],0))</f>
        <v>British Columbia</v>
      </c>
    </row>
    <row r="1195" spans="1:15" x14ac:dyDescent="0.3">
      <c r="A1195">
        <v>1077</v>
      </c>
      <c r="B1195" s="2">
        <v>42164</v>
      </c>
      <c r="C1195" s="2" t="str">
        <f>TEXT(Table35[[#This Row],[Date]],"YYYY")</f>
        <v>2015</v>
      </c>
      <c r="D1195" s="2" t="str">
        <f>TEXT(Table35[[#This Row],[Date]],"MMMM")</f>
        <v>June</v>
      </c>
      <c r="E1195" s="2" t="str">
        <f>TEXT(Table35[[#This Row],[Date]],"DDDD")</f>
        <v>Tuesday</v>
      </c>
      <c r="F1195" t="s">
        <v>1399</v>
      </c>
      <c r="G1195">
        <v>1</v>
      </c>
      <c r="H1195" s="3">
        <v>4094.37</v>
      </c>
      <c r="I1195" t="s">
        <v>20</v>
      </c>
      <c r="J1195" t="str">
        <f>INDEX(Product_Table[Product Name],MATCH(Table35[[#This Row],[ProductID]],Product_Table[ProductID],0))</f>
        <v>Pirum RP-23</v>
      </c>
      <c r="K1195" t="str">
        <f>INDEX(Product_Table[Category],MATCH(Table35[[#This Row],[ProductID]],Product_Table[ProductID],0))</f>
        <v>Rural</v>
      </c>
      <c r="L1195" t="str">
        <f>INDEX(Product_Table[Segment],MATCH(Table35[[#This Row],[ProductID]],Product_Table[ProductID],0))</f>
        <v>Productivity</v>
      </c>
      <c r="M1195" s="4">
        <f>INDEX(Product_Table[ManufacturerID],MATCH(Table35[[#This Row],[ProductID]],Product_Table[ProductID],0))</f>
        <v>10</v>
      </c>
      <c r="N1195" s="4" t="str">
        <f>INDEX(Manufacturer_Table[Manufacturer Name],MATCH(Table35[[#This Row],[ManufacturerID]],Manufacturer_Table[ManufacturerID],0))</f>
        <v>Pirum</v>
      </c>
      <c r="O1195" s="4" t="str">
        <f>INDEX(Location_Table[State],MATCH(Table35[[#This Row],[Zip]],Location_Table[Zip],0))</f>
        <v>Alberta</v>
      </c>
    </row>
    <row r="1196" spans="1:15" x14ac:dyDescent="0.3">
      <c r="A1196">
        <v>2055</v>
      </c>
      <c r="B1196" s="2">
        <v>42164</v>
      </c>
      <c r="C1196" s="2" t="str">
        <f>TEXT(Table35[[#This Row],[Date]],"YYYY")</f>
        <v>2015</v>
      </c>
      <c r="D1196" s="2" t="str">
        <f>TEXT(Table35[[#This Row],[Date]],"MMMM")</f>
        <v>June</v>
      </c>
      <c r="E1196" s="2" t="str">
        <f>TEXT(Table35[[#This Row],[Date]],"DDDD")</f>
        <v>Tuesday</v>
      </c>
      <c r="F1196" t="s">
        <v>1345</v>
      </c>
      <c r="G1196">
        <v>1</v>
      </c>
      <c r="H1196" s="3">
        <v>7874.37</v>
      </c>
      <c r="I1196" t="s">
        <v>20</v>
      </c>
      <c r="J1196" t="str">
        <f>INDEX(Product_Table[Product Name],MATCH(Table35[[#This Row],[ProductID]],Product_Table[ProductID],0))</f>
        <v>Currus UE-15</v>
      </c>
      <c r="K1196" t="str">
        <f>INDEX(Product_Table[Category],MATCH(Table35[[#This Row],[ProductID]],Product_Table[ProductID],0))</f>
        <v>Urban</v>
      </c>
      <c r="L1196" t="str">
        <f>INDEX(Product_Table[Segment],MATCH(Table35[[#This Row],[ProductID]],Product_Table[ProductID],0))</f>
        <v>Extreme</v>
      </c>
      <c r="M1196" s="4">
        <f>INDEX(Product_Table[ManufacturerID],MATCH(Table35[[#This Row],[ProductID]],Product_Table[ProductID],0))</f>
        <v>4</v>
      </c>
      <c r="N1196" s="4" t="str">
        <f>INDEX(Manufacturer_Table[Manufacturer Name],MATCH(Table35[[#This Row],[ManufacturerID]],Manufacturer_Table[ManufacturerID],0))</f>
        <v>Currus</v>
      </c>
      <c r="O1196" s="4" t="str">
        <f>INDEX(Location_Table[State],MATCH(Table35[[#This Row],[Zip]],Location_Table[Zip],0))</f>
        <v>Alberta</v>
      </c>
    </row>
    <row r="1197" spans="1:15" x14ac:dyDescent="0.3">
      <c r="A1197">
        <v>1078</v>
      </c>
      <c r="B1197" s="2">
        <v>42164</v>
      </c>
      <c r="C1197" s="2" t="str">
        <f>TEXT(Table35[[#This Row],[Date]],"YYYY")</f>
        <v>2015</v>
      </c>
      <c r="D1197" s="2" t="str">
        <f>TEXT(Table35[[#This Row],[Date]],"MMMM")</f>
        <v>June</v>
      </c>
      <c r="E1197" s="2" t="str">
        <f>TEXT(Table35[[#This Row],[Date]],"DDDD")</f>
        <v>Tuesday</v>
      </c>
      <c r="F1197" t="s">
        <v>1399</v>
      </c>
      <c r="G1197">
        <v>1</v>
      </c>
      <c r="H1197" s="3">
        <v>4094.37</v>
      </c>
      <c r="I1197" t="s">
        <v>20</v>
      </c>
      <c r="J1197" t="str">
        <f>INDEX(Product_Table[Product Name],MATCH(Table35[[#This Row],[ProductID]],Product_Table[ProductID],0))</f>
        <v>Pirum RP-24</v>
      </c>
      <c r="K1197" t="str">
        <f>INDEX(Product_Table[Category],MATCH(Table35[[#This Row],[ProductID]],Product_Table[ProductID],0))</f>
        <v>Rural</v>
      </c>
      <c r="L1197" t="str">
        <f>INDEX(Product_Table[Segment],MATCH(Table35[[#This Row],[ProductID]],Product_Table[ProductID],0))</f>
        <v>Productivity</v>
      </c>
      <c r="M1197" s="4">
        <f>INDEX(Product_Table[ManufacturerID],MATCH(Table35[[#This Row],[ProductID]],Product_Table[ProductID],0))</f>
        <v>10</v>
      </c>
      <c r="N1197" s="4" t="str">
        <f>INDEX(Manufacturer_Table[Manufacturer Name],MATCH(Table35[[#This Row],[ManufacturerID]],Manufacturer_Table[ManufacturerID],0))</f>
        <v>Pirum</v>
      </c>
      <c r="O1197" s="4" t="str">
        <f>INDEX(Location_Table[State],MATCH(Table35[[#This Row],[Zip]],Location_Table[Zip],0))</f>
        <v>Alberta</v>
      </c>
    </row>
    <row r="1198" spans="1:15" x14ac:dyDescent="0.3">
      <c r="A1198">
        <v>794</v>
      </c>
      <c r="B1198" s="2">
        <v>42165</v>
      </c>
      <c r="C1198" s="2" t="str">
        <f>TEXT(Table35[[#This Row],[Date]],"YYYY")</f>
        <v>2015</v>
      </c>
      <c r="D1198" s="2" t="str">
        <f>TEXT(Table35[[#This Row],[Date]],"MMMM")</f>
        <v>June</v>
      </c>
      <c r="E1198" s="2" t="str">
        <f>TEXT(Table35[[#This Row],[Date]],"DDDD")</f>
        <v>Wednesday</v>
      </c>
      <c r="F1198" t="s">
        <v>1202</v>
      </c>
      <c r="G1198">
        <v>1</v>
      </c>
      <c r="H1198" s="3">
        <v>1070.3699999999999</v>
      </c>
      <c r="I1198" t="s">
        <v>20</v>
      </c>
      <c r="J1198" t="str">
        <f>INDEX(Product_Table[Product Name],MATCH(Table35[[#This Row],[ProductID]],Product_Table[ProductID],0))</f>
        <v>Natura RP-82</v>
      </c>
      <c r="K1198" t="str">
        <f>INDEX(Product_Table[Category],MATCH(Table35[[#This Row],[ProductID]],Product_Table[ProductID],0))</f>
        <v>Rural</v>
      </c>
      <c r="L1198" t="str">
        <f>INDEX(Product_Table[Segment],MATCH(Table35[[#This Row],[ProductID]],Product_Table[ProductID],0))</f>
        <v>Productivity</v>
      </c>
      <c r="M1198" s="4">
        <f>INDEX(Product_Table[ManufacturerID],MATCH(Table35[[#This Row],[ProductID]],Product_Table[ProductID],0))</f>
        <v>8</v>
      </c>
      <c r="N1198" s="4" t="str">
        <f>INDEX(Manufacturer_Table[Manufacturer Name],MATCH(Table35[[#This Row],[ManufacturerID]],Manufacturer_Table[ManufacturerID],0))</f>
        <v>Natura</v>
      </c>
      <c r="O1198" s="4" t="str">
        <f>INDEX(Location_Table[State],MATCH(Table35[[#This Row],[Zip]],Location_Table[Zip],0))</f>
        <v>Manitoba</v>
      </c>
    </row>
    <row r="1199" spans="1:15" x14ac:dyDescent="0.3">
      <c r="A1199">
        <v>506</v>
      </c>
      <c r="B1199" s="2">
        <v>42165</v>
      </c>
      <c r="C1199" s="2" t="str">
        <f>TEXT(Table35[[#This Row],[Date]],"YYYY")</f>
        <v>2015</v>
      </c>
      <c r="D1199" s="2" t="str">
        <f>TEXT(Table35[[#This Row],[Date]],"MMMM")</f>
        <v>June</v>
      </c>
      <c r="E1199" s="2" t="str">
        <f>TEXT(Table35[[#This Row],[Date]],"DDDD")</f>
        <v>Wednesday</v>
      </c>
      <c r="F1199" t="s">
        <v>1577</v>
      </c>
      <c r="G1199">
        <v>1</v>
      </c>
      <c r="H1199" s="3">
        <v>15560.37</v>
      </c>
      <c r="I1199" t="s">
        <v>20</v>
      </c>
      <c r="J1199" t="str">
        <f>INDEX(Product_Table[Product Name],MATCH(Table35[[#This Row],[ProductID]],Product_Table[ProductID],0))</f>
        <v>Maximus UM-11</v>
      </c>
      <c r="K1199" t="str">
        <f>INDEX(Product_Table[Category],MATCH(Table35[[#This Row],[ProductID]],Product_Table[ProductID],0))</f>
        <v>Urban</v>
      </c>
      <c r="L1199" t="str">
        <f>INDEX(Product_Table[Segment],MATCH(Table35[[#This Row],[ProductID]],Product_Table[ProductID],0))</f>
        <v>Moderation</v>
      </c>
      <c r="M1199" s="4">
        <f>INDEX(Product_Table[ManufacturerID],MATCH(Table35[[#This Row],[ProductID]],Product_Table[ProductID],0))</f>
        <v>7</v>
      </c>
      <c r="N1199" s="4" t="str">
        <f>INDEX(Manufacturer_Table[Manufacturer Name],MATCH(Table35[[#This Row],[ManufacturerID]],Manufacturer_Table[ManufacturerID],0))</f>
        <v>VanArsdel</v>
      </c>
      <c r="O1199" s="4" t="str">
        <f>INDEX(Location_Table[State],MATCH(Table35[[#This Row],[Zip]],Location_Table[Zip],0))</f>
        <v>British Columbia</v>
      </c>
    </row>
    <row r="1200" spans="1:15" x14ac:dyDescent="0.3">
      <c r="A1200">
        <v>676</v>
      </c>
      <c r="B1200" s="2">
        <v>42165</v>
      </c>
      <c r="C1200" s="2" t="str">
        <f>TEXT(Table35[[#This Row],[Date]],"YYYY")</f>
        <v>2015</v>
      </c>
      <c r="D1200" s="2" t="str">
        <f>TEXT(Table35[[#This Row],[Date]],"MMMM")</f>
        <v>June</v>
      </c>
      <c r="E1200" s="2" t="str">
        <f>TEXT(Table35[[#This Row],[Date]],"DDDD")</f>
        <v>Wednesday</v>
      </c>
      <c r="F1200" t="s">
        <v>1378</v>
      </c>
      <c r="G1200">
        <v>1</v>
      </c>
      <c r="H1200" s="3">
        <v>9134.3700000000008</v>
      </c>
      <c r="I1200" t="s">
        <v>20</v>
      </c>
      <c r="J1200" t="str">
        <f>INDEX(Product_Table[Product Name],MATCH(Table35[[#This Row],[ProductID]],Product_Table[ProductID],0))</f>
        <v>Maximus UC-41</v>
      </c>
      <c r="K1200" t="str">
        <f>INDEX(Product_Table[Category],MATCH(Table35[[#This Row],[ProductID]],Product_Table[ProductID],0))</f>
        <v>Urban</v>
      </c>
      <c r="L1200" t="str">
        <f>INDEX(Product_Table[Segment],MATCH(Table35[[#This Row],[ProductID]],Product_Table[ProductID],0))</f>
        <v>Convenience</v>
      </c>
      <c r="M1200" s="4">
        <f>INDEX(Product_Table[ManufacturerID],MATCH(Table35[[#This Row],[ProductID]],Product_Table[ProductID],0))</f>
        <v>7</v>
      </c>
      <c r="N1200" s="4" t="str">
        <f>INDEX(Manufacturer_Table[Manufacturer Name],MATCH(Table35[[#This Row],[ManufacturerID]],Manufacturer_Table[ManufacturerID],0))</f>
        <v>VanArsdel</v>
      </c>
      <c r="O1200" s="4" t="str">
        <f>INDEX(Location_Table[State],MATCH(Table35[[#This Row],[Zip]],Location_Table[Zip],0))</f>
        <v>Alberta</v>
      </c>
    </row>
    <row r="1201" spans="1:15" x14ac:dyDescent="0.3">
      <c r="A1201">
        <v>793</v>
      </c>
      <c r="B1201" s="2">
        <v>42165</v>
      </c>
      <c r="C1201" s="2" t="str">
        <f>TEXT(Table35[[#This Row],[Date]],"YYYY")</f>
        <v>2015</v>
      </c>
      <c r="D1201" s="2" t="str">
        <f>TEXT(Table35[[#This Row],[Date]],"MMMM")</f>
        <v>June</v>
      </c>
      <c r="E1201" s="2" t="str">
        <f>TEXT(Table35[[#This Row],[Date]],"DDDD")</f>
        <v>Wednesday</v>
      </c>
      <c r="F1201" t="s">
        <v>1202</v>
      </c>
      <c r="G1201">
        <v>1</v>
      </c>
      <c r="H1201" s="3">
        <v>1070.3699999999999</v>
      </c>
      <c r="I1201" t="s">
        <v>20</v>
      </c>
      <c r="J1201" t="str">
        <f>INDEX(Product_Table[Product Name],MATCH(Table35[[#This Row],[ProductID]],Product_Table[ProductID],0))</f>
        <v>Natura RP-81</v>
      </c>
      <c r="K1201" t="str">
        <f>INDEX(Product_Table[Category],MATCH(Table35[[#This Row],[ProductID]],Product_Table[ProductID],0))</f>
        <v>Rural</v>
      </c>
      <c r="L1201" t="str">
        <f>INDEX(Product_Table[Segment],MATCH(Table35[[#This Row],[ProductID]],Product_Table[ProductID],0))</f>
        <v>Productivity</v>
      </c>
      <c r="M1201" s="4">
        <f>INDEX(Product_Table[ManufacturerID],MATCH(Table35[[#This Row],[ProductID]],Product_Table[ProductID],0))</f>
        <v>8</v>
      </c>
      <c r="N1201" s="4" t="str">
        <f>INDEX(Manufacturer_Table[Manufacturer Name],MATCH(Table35[[#This Row],[ManufacturerID]],Manufacturer_Table[ManufacturerID],0))</f>
        <v>Natura</v>
      </c>
      <c r="O1201" s="4" t="str">
        <f>INDEX(Location_Table[State],MATCH(Table35[[#This Row],[Zip]],Location_Table[Zip],0))</f>
        <v>Manitoba</v>
      </c>
    </row>
    <row r="1202" spans="1:15" x14ac:dyDescent="0.3">
      <c r="A1202">
        <v>993</v>
      </c>
      <c r="B1202" s="2">
        <v>42166</v>
      </c>
      <c r="C1202" s="2" t="str">
        <f>TEXT(Table35[[#This Row],[Date]],"YYYY")</f>
        <v>2015</v>
      </c>
      <c r="D1202" s="2" t="str">
        <f>TEXT(Table35[[#This Row],[Date]],"MMMM")</f>
        <v>June</v>
      </c>
      <c r="E1202" s="2" t="str">
        <f>TEXT(Table35[[#This Row],[Date]],"DDDD")</f>
        <v>Thursday</v>
      </c>
      <c r="F1202" t="s">
        <v>1327</v>
      </c>
      <c r="G1202">
        <v>1</v>
      </c>
      <c r="H1202" s="3">
        <v>4409.37</v>
      </c>
      <c r="I1202" t="s">
        <v>20</v>
      </c>
      <c r="J1202" t="str">
        <f>INDEX(Product_Table[Product Name],MATCH(Table35[[#This Row],[ProductID]],Product_Table[ProductID],0))</f>
        <v>Natura UC-56</v>
      </c>
      <c r="K1202" t="str">
        <f>INDEX(Product_Table[Category],MATCH(Table35[[#This Row],[ProductID]],Product_Table[ProductID],0))</f>
        <v>Urban</v>
      </c>
      <c r="L1202" t="str">
        <f>INDEX(Product_Table[Segment],MATCH(Table35[[#This Row],[ProductID]],Product_Table[ProductID],0))</f>
        <v>Convenience</v>
      </c>
      <c r="M1202" s="4">
        <f>INDEX(Product_Table[ManufacturerID],MATCH(Table35[[#This Row],[ProductID]],Product_Table[ProductID],0))</f>
        <v>8</v>
      </c>
      <c r="N1202" s="4" t="str">
        <f>INDEX(Manufacturer_Table[Manufacturer Name],MATCH(Table35[[#This Row],[ManufacturerID]],Manufacturer_Table[ManufacturerID],0))</f>
        <v>Natura</v>
      </c>
      <c r="O1202" s="4" t="str">
        <f>INDEX(Location_Table[State],MATCH(Table35[[#This Row],[Zip]],Location_Table[Zip],0))</f>
        <v>Alberta</v>
      </c>
    </row>
    <row r="1203" spans="1:15" x14ac:dyDescent="0.3">
      <c r="A1203">
        <v>676</v>
      </c>
      <c r="B1203" s="2">
        <v>42139</v>
      </c>
      <c r="C1203" s="2" t="str">
        <f>TEXT(Table35[[#This Row],[Date]],"YYYY")</f>
        <v>2015</v>
      </c>
      <c r="D1203" s="2" t="str">
        <f>TEXT(Table35[[#This Row],[Date]],"MMMM")</f>
        <v>May</v>
      </c>
      <c r="E1203" s="2" t="str">
        <f>TEXT(Table35[[#This Row],[Date]],"DDDD")</f>
        <v>Friday</v>
      </c>
      <c r="F1203" t="s">
        <v>1559</v>
      </c>
      <c r="G1203">
        <v>1</v>
      </c>
      <c r="H1203" s="3">
        <v>9134.3700000000008</v>
      </c>
      <c r="I1203" t="s">
        <v>20</v>
      </c>
      <c r="J1203" t="str">
        <f>INDEX(Product_Table[Product Name],MATCH(Table35[[#This Row],[ProductID]],Product_Table[ProductID],0))</f>
        <v>Maximus UC-41</v>
      </c>
      <c r="K1203" t="str">
        <f>INDEX(Product_Table[Category],MATCH(Table35[[#This Row],[ProductID]],Product_Table[ProductID],0))</f>
        <v>Urban</v>
      </c>
      <c r="L1203" t="str">
        <f>INDEX(Product_Table[Segment],MATCH(Table35[[#This Row],[ProductID]],Product_Table[ProductID],0))</f>
        <v>Convenience</v>
      </c>
      <c r="M1203" s="4">
        <f>INDEX(Product_Table[ManufacturerID],MATCH(Table35[[#This Row],[ProductID]],Product_Table[ProductID],0))</f>
        <v>7</v>
      </c>
      <c r="N1203" s="4" t="str">
        <f>INDEX(Manufacturer_Table[Manufacturer Name],MATCH(Table35[[#This Row],[ManufacturerID]],Manufacturer_Table[ManufacturerID],0))</f>
        <v>VanArsdel</v>
      </c>
      <c r="O1203" s="4" t="str">
        <f>INDEX(Location_Table[State],MATCH(Table35[[#This Row],[Zip]],Location_Table[Zip],0))</f>
        <v>British Columbia</v>
      </c>
    </row>
    <row r="1204" spans="1:15" x14ac:dyDescent="0.3">
      <c r="A1204">
        <v>478</v>
      </c>
      <c r="B1204" s="2">
        <v>42106</v>
      </c>
      <c r="C1204" s="2" t="str">
        <f>TEXT(Table35[[#This Row],[Date]],"YYYY")</f>
        <v>2015</v>
      </c>
      <c r="D1204" s="2" t="str">
        <f>TEXT(Table35[[#This Row],[Date]],"MMMM")</f>
        <v>April</v>
      </c>
      <c r="E1204" s="2" t="str">
        <f>TEXT(Table35[[#This Row],[Date]],"DDDD")</f>
        <v>Sunday</v>
      </c>
      <c r="F1204" t="s">
        <v>1600</v>
      </c>
      <c r="G1204">
        <v>1</v>
      </c>
      <c r="H1204" s="3">
        <v>17009.37</v>
      </c>
      <c r="I1204" t="s">
        <v>20</v>
      </c>
      <c r="J1204" t="str">
        <f>INDEX(Product_Table[Product Name],MATCH(Table35[[#This Row],[ProductID]],Product_Table[ProductID],0))</f>
        <v>Maximus UM-83</v>
      </c>
      <c r="K1204" t="str">
        <f>INDEX(Product_Table[Category],MATCH(Table35[[#This Row],[ProductID]],Product_Table[ProductID],0))</f>
        <v>Urban</v>
      </c>
      <c r="L1204" t="str">
        <f>INDEX(Product_Table[Segment],MATCH(Table35[[#This Row],[ProductID]],Product_Table[ProductID],0))</f>
        <v>Moderation</v>
      </c>
      <c r="M1204" s="4">
        <f>INDEX(Product_Table[ManufacturerID],MATCH(Table35[[#This Row],[ProductID]],Product_Table[ProductID],0))</f>
        <v>7</v>
      </c>
      <c r="N1204" s="4" t="str">
        <f>INDEX(Manufacturer_Table[Manufacturer Name],MATCH(Table35[[#This Row],[ManufacturerID]],Manufacturer_Table[ManufacturerID],0))</f>
        <v>VanArsdel</v>
      </c>
      <c r="O1204" s="4" t="str">
        <f>INDEX(Location_Table[State],MATCH(Table35[[#This Row],[Zip]],Location_Table[Zip],0))</f>
        <v>British Columbia</v>
      </c>
    </row>
    <row r="1205" spans="1:15" x14ac:dyDescent="0.3">
      <c r="A1205">
        <v>2332</v>
      </c>
      <c r="B1205" s="2">
        <v>42106</v>
      </c>
      <c r="C1205" s="2" t="str">
        <f>TEXT(Table35[[#This Row],[Date]],"YYYY")</f>
        <v>2015</v>
      </c>
      <c r="D1205" s="2" t="str">
        <f>TEXT(Table35[[#This Row],[Date]],"MMMM")</f>
        <v>April</v>
      </c>
      <c r="E1205" s="2" t="str">
        <f>TEXT(Table35[[#This Row],[Date]],"DDDD")</f>
        <v>Sunday</v>
      </c>
      <c r="F1205" t="s">
        <v>1602</v>
      </c>
      <c r="G1205">
        <v>1</v>
      </c>
      <c r="H1205" s="3">
        <v>6419.7</v>
      </c>
      <c r="I1205" t="s">
        <v>20</v>
      </c>
      <c r="J1205" t="str">
        <f>INDEX(Product_Table[Product Name],MATCH(Table35[[#This Row],[ProductID]],Product_Table[ProductID],0))</f>
        <v>Aliqui UE-06</v>
      </c>
      <c r="K1205" t="str">
        <f>INDEX(Product_Table[Category],MATCH(Table35[[#This Row],[ProductID]],Product_Table[ProductID],0))</f>
        <v>Urban</v>
      </c>
      <c r="L1205" t="str">
        <f>INDEX(Product_Table[Segment],MATCH(Table35[[#This Row],[ProductID]],Product_Table[ProductID],0))</f>
        <v>Extreme</v>
      </c>
      <c r="M1205" s="4">
        <f>INDEX(Product_Table[ManufacturerID],MATCH(Table35[[#This Row],[ProductID]],Product_Table[ProductID],0))</f>
        <v>2</v>
      </c>
      <c r="N1205" s="4" t="str">
        <f>INDEX(Manufacturer_Table[Manufacturer Name],MATCH(Table35[[#This Row],[ManufacturerID]],Manufacturer_Table[ManufacturerID],0))</f>
        <v>Aliqui</v>
      </c>
      <c r="O1205" s="4" t="str">
        <f>INDEX(Location_Table[State],MATCH(Table35[[#This Row],[Zip]],Location_Table[Zip],0))</f>
        <v>British Columbia</v>
      </c>
    </row>
    <row r="1206" spans="1:15" x14ac:dyDescent="0.3">
      <c r="A1206">
        <v>1182</v>
      </c>
      <c r="B1206" s="2">
        <v>42107</v>
      </c>
      <c r="C1206" s="2" t="str">
        <f>TEXT(Table35[[#This Row],[Date]],"YYYY")</f>
        <v>2015</v>
      </c>
      <c r="D1206" s="2" t="str">
        <f>TEXT(Table35[[#This Row],[Date]],"MMMM")</f>
        <v>April</v>
      </c>
      <c r="E1206" s="2" t="str">
        <f>TEXT(Table35[[#This Row],[Date]],"DDDD")</f>
        <v>Monday</v>
      </c>
      <c r="F1206" t="s">
        <v>1569</v>
      </c>
      <c r="G1206">
        <v>1</v>
      </c>
      <c r="H1206" s="3">
        <v>2708.37</v>
      </c>
      <c r="I1206" t="s">
        <v>20</v>
      </c>
      <c r="J1206" t="str">
        <f>INDEX(Product_Table[Product Name],MATCH(Table35[[#This Row],[ProductID]],Product_Table[ProductID],0))</f>
        <v>Pirum UE-18</v>
      </c>
      <c r="K1206" t="str">
        <f>INDEX(Product_Table[Category],MATCH(Table35[[#This Row],[ProductID]],Product_Table[ProductID],0))</f>
        <v>Urban</v>
      </c>
      <c r="L1206" t="str">
        <f>INDEX(Product_Table[Segment],MATCH(Table35[[#This Row],[ProductID]],Product_Table[ProductID],0))</f>
        <v>Extreme</v>
      </c>
      <c r="M1206" s="4">
        <f>INDEX(Product_Table[ManufacturerID],MATCH(Table35[[#This Row],[ProductID]],Product_Table[ProductID],0))</f>
        <v>10</v>
      </c>
      <c r="N1206" s="4" t="str">
        <f>INDEX(Manufacturer_Table[Manufacturer Name],MATCH(Table35[[#This Row],[ManufacturerID]],Manufacturer_Table[ManufacturerID],0))</f>
        <v>Pirum</v>
      </c>
      <c r="O1206" s="4" t="str">
        <f>INDEX(Location_Table[State],MATCH(Table35[[#This Row],[Zip]],Location_Table[Zip],0))</f>
        <v>British Columbia</v>
      </c>
    </row>
    <row r="1207" spans="1:15" x14ac:dyDescent="0.3">
      <c r="A1207">
        <v>407</v>
      </c>
      <c r="B1207" s="2">
        <v>42107</v>
      </c>
      <c r="C1207" s="2" t="str">
        <f>TEXT(Table35[[#This Row],[Date]],"YYYY")</f>
        <v>2015</v>
      </c>
      <c r="D1207" s="2" t="str">
        <f>TEXT(Table35[[#This Row],[Date]],"MMMM")</f>
        <v>April</v>
      </c>
      <c r="E1207" s="2" t="str">
        <f>TEXT(Table35[[#This Row],[Date]],"DDDD")</f>
        <v>Monday</v>
      </c>
      <c r="F1207" t="s">
        <v>1411</v>
      </c>
      <c r="G1207">
        <v>1</v>
      </c>
      <c r="H1207" s="3">
        <v>20505.87</v>
      </c>
      <c r="I1207" t="s">
        <v>20</v>
      </c>
      <c r="J1207" t="str">
        <f>INDEX(Product_Table[Product Name],MATCH(Table35[[#This Row],[ProductID]],Product_Table[ProductID],0))</f>
        <v>Maximus UM-12</v>
      </c>
      <c r="K1207" t="str">
        <f>INDEX(Product_Table[Category],MATCH(Table35[[#This Row],[ProductID]],Product_Table[ProductID],0))</f>
        <v>Urban</v>
      </c>
      <c r="L1207" t="str">
        <f>INDEX(Product_Table[Segment],MATCH(Table35[[#This Row],[ProductID]],Product_Table[ProductID],0))</f>
        <v>Moderation</v>
      </c>
      <c r="M1207" s="4">
        <f>INDEX(Product_Table[ManufacturerID],MATCH(Table35[[#This Row],[ProductID]],Product_Table[ProductID],0))</f>
        <v>7</v>
      </c>
      <c r="N1207" s="4" t="str">
        <f>INDEX(Manufacturer_Table[Manufacturer Name],MATCH(Table35[[#This Row],[ManufacturerID]],Manufacturer_Table[ManufacturerID],0))</f>
        <v>VanArsdel</v>
      </c>
      <c r="O1207" s="4" t="str">
        <f>INDEX(Location_Table[State],MATCH(Table35[[#This Row],[Zip]],Location_Table[Zip],0))</f>
        <v>Alberta</v>
      </c>
    </row>
    <row r="1208" spans="1:15" x14ac:dyDescent="0.3">
      <c r="A1208">
        <v>545</v>
      </c>
      <c r="B1208" s="2">
        <v>42085</v>
      </c>
      <c r="C1208" s="2" t="str">
        <f>TEXT(Table35[[#This Row],[Date]],"YYYY")</f>
        <v>2015</v>
      </c>
      <c r="D1208" s="2" t="str">
        <f>TEXT(Table35[[#This Row],[Date]],"MMMM")</f>
        <v>March</v>
      </c>
      <c r="E1208" s="2" t="str">
        <f>TEXT(Table35[[#This Row],[Date]],"DDDD")</f>
        <v>Sunday</v>
      </c>
      <c r="F1208" t="s">
        <v>1570</v>
      </c>
      <c r="G1208">
        <v>1</v>
      </c>
      <c r="H1208" s="3">
        <v>10835.37</v>
      </c>
      <c r="I1208" t="s">
        <v>20</v>
      </c>
      <c r="J1208" t="str">
        <f>INDEX(Product_Table[Product Name],MATCH(Table35[[#This Row],[ProductID]],Product_Table[ProductID],0))</f>
        <v>Maximus UC-10</v>
      </c>
      <c r="K1208" t="str">
        <f>INDEX(Product_Table[Category],MATCH(Table35[[#This Row],[ProductID]],Product_Table[ProductID],0))</f>
        <v>Urban</v>
      </c>
      <c r="L1208" t="str">
        <f>INDEX(Product_Table[Segment],MATCH(Table35[[#This Row],[ProductID]],Product_Table[ProductID],0))</f>
        <v>Convenience</v>
      </c>
      <c r="M1208" s="4">
        <f>INDEX(Product_Table[ManufacturerID],MATCH(Table35[[#This Row],[ProductID]],Product_Table[ProductID],0))</f>
        <v>7</v>
      </c>
      <c r="N1208" s="4" t="str">
        <f>INDEX(Manufacturer_Table[Manufacturer Name],MATCH(Table35[[#This Row],[ManufacturerID]],Manufacturer_Table[ManufacturerID],0))</f>
        <v>VanArsdel</v>
      </c>
      <c r="O1208" s="4" t="str">
        <f>INDEX(Location_Table[State],MATCH(Table35[[#This Row],[Zip]],Location_Table[Zip],0))</f>
        <v>British Columbia</v>
      </c>
    </row>
    <row r="1209" spans="1:15" x14ac:dyDescent="0.3">
      <c r="A1209">
        <v>1347</v>
      </c>
      <c r="B1209" s="2">
        <v>42085</v>
      </c>
      <c r="C1209" s="2" t="str">
        <f>TEXT(Table35[[#This Row],[Date]],"YYYY")</f>
        <v>2015</v>
      </c>
      <c r="D1209" s="2" t="str">
        <f>TEXT(Table35[[#This Row],[Date]],"MMMM")</f>
        <v>March</v>
      </c>
      <c r="E1209" s="2" t="str">
        <f>TEXT(Table35[[#This Row],[Date]],"DDDD")</f>
        <v>Sunday</v>
      </c>
      <c r="F1209" t="s">
        <v>1396</v>
      </c>
      <c r="G1209">
        <v>1</v>
      </c>
      <c r="H1209" s="3">
        <v>4156.74</v>
      </c>
      <c r="I1209" t="s">
        <v>20</v>
      </c>
      <c r="J1209" t="str">
        <f>INDEX(Product_Table[Product Name],MATCH(Table35[[#This Row],[ProductID]],Product_Table[ProductID],0))</f>
        <v>Quibus RP-39</v>
      </c>
      <c r="K1209" t="str">
        <f>INDEX(Product_Table[Category],MATCH(Table35[[#This Row],[ProductID]],Product_Table[ProductID],0))</f>
        <v>Rural</v>
      </c>
      <c r="L1209" t="str">
        <f>INDEX(Product_Table[Segment],MATCH(Table35[[#This Row],[ProductID]],Product_Table[ProductID],0))</f>
        <v>Productivity</v>
      </c>
      <c r="M1209" s="4">
        <f>INDEX(Product_Table[ManufacturerID],MATCH(Table35[[#This Row],[ProductID]],Product_Table[ProductID],0))</f>
        <v>12</v>
      </c>
      <c r="N1209" s="4" t="str">
        <f>INDEX(Manufacturer_Table[Manufacturer Name],MATCH(Table35[[#This Row],[ManufacturerID]],Manufacturer_Table[ManufacturerID],0))</f>
        <v>Quibus</v>
      </c>
      <c r="O1209" s="4" t="str">
        <f>INDEX(Location_Table[State],MATCH(Table35[[#This Row],[Zip]],Location_Table[Zip],0))</f>
        <v>Alberta</v>
      </c>
    </row>
    <row r="1210" spans="1:15" x14ac:dyDescent="0.3">
      <c r="A1210">
        <v>2269</v>
      </c>
      <c r="B1210" s="2">
        <v>42085</v>
      </c>
      <c r="C1210" s="2" t="str">
        <f>TEXT(Table35[[#This Row],[Date]],"YYYY")</f>
        <v>2015</v>
      </c>
      <c r="D1210" s="2" t="str">
        <f>TEXT(Table35[[#This Row],[Date]],"MMMM")</f>
        <v>March</v>
      </c>
      <c r="E1210" s="2" t="str">
        <f>TEXT(Table35[[#This Row],[Date]],"DDDD")</f>
        <v>Sunday</v>
      </c>
      <c r="F1210" t="s">
        <v>1401</v>
      </c>
      <c r="G1210">
        <v>1</v>
      </c>
      <c r="H1210" s="3">
        <v>4403.7</v>
      </c>
      <c r="I1210" t="s">
        <v>20</v>
      </c>
      <c r="J1210" t="str">
        <f>INDEX(Product_Table[Product Name],MATCH(Table35[[#This Row],[ProductID]],Product_Table[ProductID],0))</f>
        <v>Aliqui RS-02</v>
      </c>
      <c r="K1210" t="str">
        <f>INDEX(Product_Table[Category],MATCH(Table35[[#This Row],[ProductID]],Product_Table[ProductID],0))</f>
        <v>Rural</v>
      </c>
      <c r="L1210" t="str">
        <f>INDEX(Product_Table[Segment],MATCH(Table35[[#This Row],[ProductID]],Product_Table[ProductID],0))</f>
        <v>Select</v>
      </c>
      <c r="M1210" s="4">
        <f>INDEX(Product_Table[ManufacturerID],MATCH(Table35[[#This Row],[ProductID]],Product_Table[ProductID],0))</f>
        <v>2</v>
      </c>
      <c r="N1210" s="4" t="str">
        <f>INDEX(Manufacturer_Table[Manufacturer Name],MATCH(Table35[[#This Row],[ManufacturerID]],Manufacturer_Table[ManufacturerID],0))</f>
        <v>Aliqui</v>
      </c>
      <c r="O1210" s="4" t="str">
        <f>INDEX(Location_Table[State],MATCH(Table35[[#This Row],[Zip]],Location_Table[Zip],0))</f>
        <v>Alberta</v>
      </c>
    </row>
    <row r="1211" spans="1:15" x14ac:dyDescent="0.3">
      <c r="A1211">
        <v>996</v>
      </c>
      <c r="B1211" s="2">
        <v>42085</v>
      </c>
      <c r="C1211" s="2" t="str">
        <f>TEXT(Table35[[#This Row],[Date]],"YYYY")</f>
        <v>2015</v>
      </c>
      <c r="D1211" s="2" t="str">
        <f>TEXT(Table35[[#This Row],[Date]],"MMMM")</f>
        <v>March</v>
      </c>
      <c r="E1211" s="2" t="str">
        <f>TEXT(Table35[[#This Row],[Date]],"DDDD")</f>
        <v>Sunday</v>
      </c>
      <c r="F1211" t="s">
        <v>1400</v>
      </c>
      <c r="G1211">
        <v>1</v>
      </c>
      <c r="H1211" s="3">
        <v>8756.3700000000008</v>
      </c>
      <c r="I1211" t="s">
        <v>20</v>
      </c>
      <c r="J1211" t="str">
        <f>INDEX(Product_Table[Product Name],MATCH(Table35[[#This Row],[ProductID]],Product_Table[ProductID],0))</f>
        <v>Natura UC-59</v>
      </c>
      <c r="K1211" t="str">
        <f>INDEX(Product_Table[Category],MATCH(Table35[[#This Row],[ProductID]],Product_Table[ProductID],0))</f>
        <v>Urban</v>
      </c>
      <c r="L1211" t="str">
        <f>INDEX(Product_Table[Segment],MATCH(Table35[[#This Row],[ProductID]],Product_Table[ProductID],0))</f>
        <v>Convenience</v>
      </c>
      <c r="M1211" s="4">
        <f>INDEX(Product_Table[ManufacturerID],MATCH(Table35[[#This Row],[ProductID]],Product_Table[ProductID],0))</f>
        <v>8</v>
      </c>
      <c r="N1211" s="4" t="str">
        <f>INDEX(Manufacturer_Table[Manufacturer Name],MATCH(Table35[[#This Row],[ManufacturerID]],Manufacturer_Table[ManufacturerID],0))</f>
        <v>Natura</v>
      </c>
      <c r="O1211" s="4" t="str">
        <f>INDEX(Location_Table[State],MATCH(Table35[[#This Row],[Zip]],Location_Table[Zip],0))</f>
        <v>Alberta</v>
      </c>
    </row>
    <row r="1212" spans="1:15" x14ac:dyDescent="0.3">
      <c r="A1212">
        <v>1175</v>
      </c>
      <c r="B1212" s="2">
        <v>42085</v>
      </c>
      <c r="C1212" s="2" t="str">
        <f>TEXT(Table35[[#This Row],[Date]],"YYYY")</f>
        <v>2015</v>
      </c>
      <c r="D1212" s="2" t="str">
        <f>TEXT(Table35[[#This Row],[Date]],"MMMM")</f>
        <v>March</v>
      </c>
      <c r="E1212" s="2" t="str">
        <f>TEXT(Table35[[#This Row],[Date]],"DDDD")</f>
        <v>Sunday</v>
      </c>
      <c r="F1212" t="s">
        <v>1352</v>
      </c>
      <c r="G1212">
        <v>1</v>
      </c>
      <c r="H1212" s="3">
        <v>8441.3700000000008</v>
      </c>
      <c r="I1212" t="s">
        <v>20</v>
      </c>
      <c r="J1212" t="str">
        <f>INDEX(Product_Table[Product Name],MATCH(Table35[[#This Row],[ProductID]],Product_Table[ProductID],0))</f>
        <v>Pirum UE-11</v>
      </c>
      <c r="K1212" t="str">
        <f>INDEX(Product_Table[Category],MATCH(Table35[[#This Row],[ProductID]],Product_Table[ProductID],0))</f>
        <v>Urban</v>
      </c>
      <c r="L1212" t="str">
        <f>INDEX(Product_Table[Segment],MATCH(Table35[[#This Row],[ProductID]],Product_Table[ProductID],0))</f>
        <v>Extreme</v>
      </c>
      <c r="M1212" s="4">
        <f>INDEX(Product_Table[ManufacturerID],MATCH(Table35[[#This Row],[ProductID]],Product_Table[ProductID],0))</f>
        <v>10</v>
      </c>
      <c r="N1212" s="4" t="str">
        <f>INDEX(Manufacturer_Table[Manufacturer Name],MATCH(Table35[[#This Row],[ManufacturerID]],Manufacturer_Table[ManufacturerID],0))</f>
        <v>Pirum</v>
      </c>
      <c r="O1212" s="4" t="str">
        <f>INDEX(Location_Table[State],MATCH(Table35[[#This Row],[Zip]],Location_Table[Zip],0))</f>
        <v>Alberta</v>
      </c>
    </row>
    <row r="1213" spans="1:15" x14ac:dyDescent="0.3">
      <c r="A1213">
        <v>506</v>
      </c>
      <c r="B1213" s="2">
        <v>42086</v>
      </c>
      <c r="C1213" s="2" t="str">
        <f>TEXT(Table35[[#This Row],[Date]],"YYYY")</f>
        <v>2015</v>
      </c>
      <c r="D1213" s="2" t="str">
        <f>TEXT(Table35[[#This Row],[Date]],"MMMM")</f>
        <v>March</v>
      </c>
      <c r="E1213" s="2" t="str">
        <f>TEXT(Table35[[#This Row],[Date]],"DDDD")</f>
        <v>Monday</v>
      </c>
      <c r="F1213" t="s">
        <v>1400</v>
      </c>
      <c r="G1213">
        <v>1</v>
      </c>
      <c r="H1213" s="3">
        <v>15560.37</v>
      </c>
      <c r="I1213" t="s">
        <v>20</v>
      </c>
      <c r="J1213" t="str">
        <f>INDEX(Product_Table[Product Name],MATCH(Table35[[#This Row],[ProductID]],Product_Table[ProductID],0))</f>
        <v>Maximus UM-11</v>
      </c>
      <c r="K1213" t="str">
        <f>INDEX(Product_Table[Category],MATCH(Table35[[#This Row],[ProductID]],Product_Table[ProductID],0))</f>
        <v>Urban</v>
      </c>
      <c r="L1213" t="str">
        <f>INDEX(Product_Table[Segment],MATCH(Table35[[#This Row],[ProductID]],Product_Table[ProductID],0))</f>
        <v>Moderation</v>
      </c>
      <c r="M1213" s="4">
        <f>INDEX(Product_Table[ManufacturerID],MATCH(Table35[[#This Row],[ProductID]],Product_Table[ProductID],0))</f>
        <v>7</v>
      </c>
      <c r="N1213" s="4" t="str">
        <f>INDEX(Manufacturer_Table[Manufacturer Name],MATCH(Table35[[#This Row],[ManufacturerID]],Manufacturer_Table[ManufacturerID],0))</f>
        <v>VanArsdel</v>
      </c>
      <c r="O1213" s="4" t="str">
        <f>INDEX(Location_Table[State],MATCH(Table35[[#This Row],[Zip]],Location_Table[Zip],0))</f>
        <v>Alberta</v>
      </c>
    </row>
    <row r="1214" spans="1:15" x14ac:dyDescent="0.3">
      <c r="A1214">
        <v>244</v>
      </c>
      <c r="B1214" s="2">
        <v>42086</v>
      </c>
      <c r="C1214" s="2" t="str">
        <f>TEXT(Table35[[#This Row],[Date]],"YYYY")</f>
        <v>2015</v>
      </c>
      <c r="D1214" s="2" t="str">
        <f>TEXT(Table35[[#This Row],[Date]],"MMMM")</f>
        <v>March</v>
      </c>
      <c r="E1214" s="2" t="str">
        <f>TEXT(Table35[[#This Row],[Date]],"DDDD")</f>
        <v>Monday</v>
      </c>
      <c r="F1214" t="s">
        <v>1202</v>
      </c>
      <c r="G1214">
        <v>1</v>
      </c>
      <c r="H1214" s="3">
        <v>7556.85</v>
      </c>
      <c r="I1214" t="s">
        <v>20</v>
      </c>
      <c r="J1214" t="str">
        <f>INDEX(Product_Table[Product Name],MATCH(Table35[[#This Row],[ProductID]],Product_Table[ProductID],0))</f>
        <v>Fama UR-16</v>
      </c>
      <c r="K1214" t="str">
        <f>INDEX(Product_Table[Category],MATCH(Table35[[#This Row],[ProductID]],Product_Table[ProductID],0))</f>
        <v>Urban</v>
      </c>
      <c r="L1214" t="str">
        <f>INDEX(Product_Table[Segment],MATCH(Table35[[#This Row],[ProductID]],Product_Table[ProductID],0))</f>
        <v>Regular</v>
      </c>
      <c r="M1214" s="4">
        <f>INDEX(Product_Table[ManufacturerID],MATCH(Table35[[#This Row],[ProductID]],Product_Table[ProductID],0))</f>
        <v>5</v>
      </c>
      <c r="N1214" s="4" t="str">
        <f>INDEX(Manufacturer_Table[Manufacturer Name],MATCH(Table35[[#This Row],[ManufacturerID]],Manufacturer_Table[ManufacturerID],0))</f>
        <v>Fama</v>
      </c>
      <c r="O1214" s="4" t="str">
        <f>INDEX(Location_Table[State],MATCH(Table35[[#This Row],[Zip]],Location_Table[Zip],0))</f>
        <v>Manitoba</v>
      </c>
    </row>
    <row r="1215" spans="1:15" x14ac:dyDescent="0.3">
      <c r="A1215">
        <v>959</v>
      </c>
      <c r="B1215" s="2">
        <v>42089</v>
      </c>
      <c r="C1215" s="2" t="str">
        <f>TEXT(Table35[[#This Row],[Date]],"YYYY")</f>
        <v>2015</v>
      </c>
      <c r="D1215" s="2" t="str">
        <f>TEXT(Table35[[#This Row],[Date]],"MMMM")</f>
        <v>March</v>
      </c>
      <c r="E1215" s="2" t="str">
        <f>TEXT(Table35[[#This Row],[Date]],"DDDD")</f>
        <v>Thursday</v>
      </c>
      <c r="F1215" t="s">
        <v>1350</v>
      </c>
      <c r="G1215">
        <v>1</v>
      </c>
      <c r="H1215" s="3">
        <v>10362.870000000001</v>
      </c>
      <c r="I1215" t="s">
        <v>20</v>
      </c>
      <c r="J1215" t="str">
        <f>INDEX(Product_Table[Product Name],MATCH(Table35[[#This Row],[ProductID]],Product_Table[ProductID],0))</f>
        <v>Natura UC-22</v>
      </c>
      <c r="K1215" t="str">
        <f>INDEX(Product_Table[Category],MATCH(Table35[[#This Row],[ProductID]],Product_Table[ProductID],0))</f>
        <v>Urban</v>
      </c>
      <c r="L1215" t="str">
        <f>INDEX(Product_Table[Segment],MATCH(Table35[[#This Row],[ProductID]],Product_Table[ProductID],0))</f>
        <v>Convenience</v>
      </c>
      <c r="M1215" s="4">
        <f>INDEX(Product_Table[ManufacturerID],MATCH(Table35[[#This Row],[ProductID]],Product_Table[ProductID],0))</f>
        <v>8</v>
      </c>
      <c r="N1215" s="4" t="str">
        <f>INDEX(Manufacturer_Table[Manufacturer Name],MATCH(Table35[[#This Row],[ManufacturerID]],Manufacturer_Table[ManufacturerID],0))</f>
        <v>Natura</v>
      </c>
      <c r="O1215" s="4" t="str">
        <f>INDEX(Location_Table[State],MATCH(Table35[[#This Row],[Zip]],Location_Table[Zip],0))</f>
        <v>Alberta</v>
      </c>
    </row>
    <row r="1216" spans="1:15" x14ac:dyDescent="0.3">
      <c r="A1216">
        <v>2262</v>
      </c>
      <c r="B1216" s="2">
        <v>42089</v>
      </c>
      <c r="C1216" s="2" t="str">
        <f>TEXT(Table35[[#This Row],[Date]],"YYYY")</f>
        <v>2015</v>
      </c>
      <c r="D1216" s="2" t="str">
        <f>TEXT(Table35[[#This Row],[Date]],"MMMM")</f>
        <v>March</v>
      </c>
      <c r="E1216" s="2" t="str">
        <f>TEXT(Table35[[#This Row],[Date]],"DDDD")</f>
        <v>Thursday</v>
      </c>
      <c r="F1216" t="s">
        <v>1413</v>
      </c>
      <c r="G1216">
        <v>1</v>
      </c>
      <c r="H1216" s="3">
        <v>4220.37</v>
      </c>
      <c r="I1216" t="s">
        <v>20</v>
      </c>
      <c r="J1216" t="str">
        <f>INDEX(Product_Table[Product Name],MATCH(Table35[[#This Row],[ProductID]],Product_Table[ProductID],0))</f>
        <v>Aliqui RP-59</v>
      </c>
      <c r="K1216" t="str">
        <f>INDEX(Product_Table[Category],MATCH(Table35[[#This Row],[ProductID]],Product_Table[ProductID],0))</f>
        <v>Rural</v>
      </c>
      <c r="L1216" t="str">
        <f>INDEX(Product_Table[Segment],MATCH(Table35[[#This Row],[ProductID]],Product_Table[ProductID],0))</f>
        <v>Productivity</v>
      </c>
      <c r="M1216" s="4">
        <f>INDEX(Product_Table[ManufacturerID],MATCH(Table35[[#This Row],[ProductID]],Product_Table[ProductID],0))</f>
        <v>2</v>
      </c>
      <c r="N1216" s="4" t="str">
        <f>INDEX(Manufacturer_Table[Manufacturer Name],MATCH(Table35[[#This Row],[ManufacturerID]],Manufacturer_Table[ManufacturerID],0))</f>
        <v>Aliqui</v>
      </c>
      <c r="O1216" s="4" t="str">
        <f>INDEX(Location_Table[State],MATCH(Table35[[#This Row],[Zip]],Location_Table[Zip],0))</f>
        <v>Alberta</v>
      </c>
    </row>
    <row r="1217" spans="1:15" x14ac:dyDescent="0.3">
      <c r="A1217">
        <v>2225</v>
      </c>
      <c r="B1217" s="2">
        <v>42090</v>
      </c>
      <c r="C1217" s="2" t="str">
        <f>TEXT(Table35[[#This Row],[Date]],"YYYY")</f>
        <v>2015</v>
      </c>
      <c r="D1217" s="2" t="str">
        <f>TEXT(Table35[[#This Row],[Date]],"MMMM")</f>
        <v>March</v>
      </c>
      <c r="E1217" s="2" t="str">
        <f>TEXT(Table35[[#This Row],[Date]],"DDDD")</f>
        <v>Friday</v>
      </c>
      <c r="F1217" t="s">
        <v>1403</v>
      </c>
      <c r="G1217">
        <v>1</v>
      </c>
      <c r="H1217" s="3">
        <v>818.37</v>
      </c>
      <c r="I1217" t="s">
        <v>20</v>
      </c>
      <c r="J1217" t="str">
        <f>INDEX(Product_Table[Product Name],MATCH(Table35[[#This Row],[ProductID]],Product_Table[ProductID],0))</f>
        <v>Aliqui RP-22</v>
      </c>
      <c r="K1217" t="str">
        <f>INDEX(Product_Table[Category],MATCH(Table35[[#This Row],[ProductID]],Product_Table[ProductID],0))</f>
        <v>Rural</v>
      </c>
      <c r="L1217" t="str">
        <f>INDEX(Product_Table[Segment],MATCH(Table35[[#This Row],[ProductID]],Product_Table[ProductID],0))</f>
        <v>Productivity</v>
      </c>
      <c r="M1217" s="4">
        <f>INDEX(Product_Table[ManufacturerID],MATCH(Table35[[#This Row],[ProductID]],Product_Table[ProductID],0))</f>
        <v>2</v>
      </c>
      <c r="N1217" s="4" t="str">
        <f>INDEX(Manufacturer_Table[Manufacturer Name],MATCH(Table35[[#This Row],[ManufacturerID]],Manufacturer_Table[ManufacturerID],0))</f>
        <v>Aliqui</v>
      </c>
      <c r="O1217" s="4" t="str">
        <f>INDEX(Location_Table[State],MATCH(Table35[[#This Row],[Zip]],Location_Table[Zip],0))</f>
        <v>Alberta</v>
      </c>
    </row>
    <row r="1218" spans="1:15" x14ac:dyDescent="0.3">
      <c r="A1218">
        <v>945</v>
      </c>
      <c r="B1218" s="2">
        <v>42139</v>
      </c>
      <c r="C1218" s="2" t="str">
        <f>TEXT(Table35[[#This Row],[Date]],"YYYY")</f>
        <v>2015</v>
      </c>
      <c r="D1218" s="2" t="str">
        <f>TEXT(Table35[[#This Row],[Date]],"MMMM")</f>
        <v>May</v>
      </c>
      <c r="E1218" s="2" t="str">
        <f>TEXT(Table35[[#This Row],[Date]],"DDDD")</f>
        <v>Friday</v>
      </c>
      <c r="F1218" t="s">
        <v>1563</v>
      </c>
      <c r="G1218">
        <v>1</v>
      </c>
      <c r="H1218" s="3">
        <v>8189.37</v>
      </c>
      <c r="I1218" t="s">
        <v>20</v>
      </c>
      <c r="J1218" t="str">
        <f>INDEX(Product_Table[Product Name],MATCH(Table35[[#This Row],[ProductID]],Product_Table[ProductID],0))</f>
        <v>Natura UC-08</v>
      </c>
      <c r="K1218" t="str">
        <f>INDEX(Product_Table[Category],MATCH(Table35[[#This Row],[ProductID]],Product_Table[ProductID],0))</f>
        <v>Urban</v>
      </c>
      <c r="L1218" t="str">
        <f>INDEX(Product_Table[Segment],MATCH(Table35[[#This Row],[ProductID]],Product_Table[ProductID],0))</f>
        <v>Convenience</v>
      </c>
      <c r="M1218" s="4">
        <f>INDEX(Product_Table[ManufacturerID],MATCH(Table35[[#This Row],[ProductID]],Product_Table[ProductID],0))</f>
        <v>8</v>
      </c>
      <c r="N1218" s="4" t="str">
        <f>INDEX(Manufacturer_Table[Manufacturer Name],MATCH(Table35[[#This Row],[ManufacturerID]],Manufacturer_Table[ManufacturerID],0))</f>
        <v>Natura</v>
      </c>
      <c r="O1218" s="4" t="str">
        <f>INDEX(Location_Table[State],MATCH(Table35[[#This Row],[Zip]],Location_Table[Zip],0))</f>
        <v>British Columbia</v>
      </c>
    </row>
    <row r="1219" spans="1:15" x14ac:dyDescent="0.3">
      <c r="A1219">
        <v>1875</v>
      </c>
      <c r="B1219" s="2">
        <v>42141</v>
      </c>
      <c r="C1219" s="2" t="str">
        <f>TEXT(Table35[[#This Row],[Date]],"YYYY")</f>
        <v>2015</v>
      </c>
      <c r="D1219" s="2" t="str">
        <f>TEXT(Table35[[#This Row],[Date]],"MMMM")</f>
        <v>May</v>
      </c>
      <c r="E1219" s="2" t="str">
        <f>TEXT(Table35[[#This Row],[Date]],"DDDD")</f>
        <v>Sunday</v>
      </c>
      <c r="F1219" t="s">
        <v>1410</v>
      </c>
      <c r="G1219">
        <v>1</v>
      </c>
      <c r="H1219" s="3">
        <v>12914.37</v>
      </c>
      <c r="I1219" t="s">
        <v>20</v>
      </c>
      <c r="J1219" t="str">
        <f>INDEX(Product_Table[Product Name],MATCH(Table35[[#This Row],[ProductID]],Product_Table[ProductID],0))</f>
        <v>Leo UM-13</v>
      </c>
      <c r="K1219" t="str">
        <f>INDEX(Product_Table[Category],MATCH(Table35[[#This Row],[ProductID]],Product_Table[ProductID],0))</f>
        <v>Urban</v>
      </c>
      <c r="L1219" t="str">
        <f>INDEX(Product_Table[Segment],MATCH(Table35[[#This Row],[ProductID]],Product_Table[ProductID],0))</f>
        <v>Moderation</v>
      </c>
      <c r="M1219" s="4">
        <f>INDEX(Product_Table[ManufacturerID],MATCH(Table35[[#This Row],[ProductID]],Product_Table[ProductID],0))</f>
        <v>6</v>
      </c>
      <c r="N1219" s="4" t="str">
        <f>INDEX(Manufacturer_Table[Manufacturer Name],MATCH(Table35[[#This Row],[ManufacturerID]],Manufacturer_Table[ManufacturerID],0))</f>
        <v>Leo</v>
      </c>
      <c r="O1219" s="4" t="str">
        <f>INDEX(Location_Table[State],MATCH(Table35[[#This Row],[Zip]],Location_Table[Zip],0))</f>
        <v>Alberta</v>
      </c>
    </row>
    <row r="1220" spans="1:15" x14ac:dyDescent="0.3">
      <c r="A1220">
        <v>2277</v>
      </c>
      <c r="B1220" s="2">
        <v>42170</v>
      </c>
      <c r="C1220" s="2" t="str">
        <f>TEXT(Table35[[#This Row],[Date]],"YYYY")</f>
        <v>2015</v>
      </c>
      <c r="D1220" s="2" t="str">
        <f>TEXT(Table35[[#This Row],[Date]],"MMMM")</f>
        <v>June</v>
      </c>
      <c r="E1220" s="2" t="str">
        <f>TEXT(Table35[[#This Row],[Date]],"DDDD")</f>
        <v>Monday</v>
      </c>
      <c r="F1220" t="s">
        <v>1384</v>
      </c>
      <c r="G1220">
        <v>1</v>
      </c>
      <c r="H1220" s="3">
        <v>3836.7</v>
      </c>
      <c r="I1220" t="s">
        <v>20</v>
      </c>
      <c r="J1220" t="str">
        <f>INDEX(Product_Table[Product Name],MATCH(Table35[[#This Row],[ProductID]],Product_Table[ProductID],0))</f>
        <v>Aliqui RS-10</v>
      </c>
      <c r="K1220" t="str">
        <f>INDEX(Product_Table[Category],MATCH(Table35[[#This Row],[ProductID]],Product_Table[ProductID],0))</f>
        <v>Rural</v>
      </c>
      <c r="L1220" t="str">
        <f>INDEX(Product_Table[Segment],MATCH(Table35[[#This Row],[ProductID]],Product_Table[ProductID],0))</f>
        <v>Select</v>
      </c>
      <c r="M1220" s="4">
        <f>INDEX(Product_Table[ManufacturerID],MATCH(Table35[[#This Row],[ProductID]],Product_Table[ProductID],0))</f>
        <v>2</v>
      </c>
      <c r="N1220" s="4" t="str">
        <f>INDEX(Manufacturer_Table[Manufacturer Name],MATCH(Table35[[#This Row],[ManufacturerID]],Manufacturer_Table[ManufacturerID],0))</f>
        <v>Aliqui</v>
      </c>
      <c r="O1220" s="4" t="str">
        <f>INDEX(Location_Table[State],MATCH(Table35[[#This Row],[Zip]],Location_Table[Zip],0))</f>
        <v>Alberta</v>
      </c>
    </row>
    <row r="1221" spans="1:15" x14ac:dyDescent="0.3">
      <c r="A1221">
        <v>438</v>
      </c>
      <c r="B1221" s="2">
        <v>42170</v>
      </c>
      <c r="C1221" s="2" t="str">
        <f>TEXT(Table35[[#This Row],[Date]],"YYYY")</f>
        <v>2015</v>
      </c>
      <c r="D1221" s="2" t="str">
        <f>TEXT(Table35[[#This Row],[Date]],"MMMM")</f>
        <v>June</v>
      </c>
      <c r="E1221" s="2" t="str">
        <f>TEXT(Table35[[#This Row],[Date]],"DDDD")</f>
        <v>Monday</v>
      </c>
      <c r="F1221" t="s">
        <v>1576</v>
      </c>
      <c r="G1221">
        <v>1</v>
      </c>
      <c r="H1221" s="3">
        <v>11969.37</v>
      </c>
      <c r="I1221" t="s">
        <v>20</v>
      </c>
      <c r="J1221" t="str">
        <f>INDEX(Product_Table[Product Name],MATCH(Table35[[#This Row],[ProductID]],Product_Table[ProductID],0))</f>
        <v>Maximus UM-43</v>
      </c>
      <c r="K1221" t="str">
        <f>INDEX(Product_Table[Category],MATCH(Table35[[#This Row],[ProductID]],Product_Table[ProductID],0))</f>
        <v>Urban</v>
      </c>
      <c r="L1221" t="str">
        <f>INDEX(Product_Table[Segment],MATCH(Table35[[#This Row],[ProductID]],Product_Table[ProductID],0))</f>
        <v>Moderation</v>
      </c>
      <c r="M1221" s="4">
        <f>INDEX(Product_Table[ManufacturerID],MATCH(Table35[[#This Row],[ProductID]],Product_Table[ProductID],0))</f>
        <v>7</v>
      </c>
      <c r="N1221" s="4" t="str">
        <f>INDEX(Manufacturer_Table[Manufacturer Name],MATCH(Table35[[#This Row],[ManufacturerID]],Manufacturer_Table[ManufacturerID],0))</f>
        <v>VanArsdel</v>
      </c>
      <c r="O1221" s="4" t="str">
        <f>INDEX(Location_Table[State],MATCH(Table35[[#This Row],[Zip]],Location_Table[Zip],0))</f>
        <v>British Columbia</v>
      </c>
    </row>
    <row r="1222" spans="1:15" x14ac:dyDescent="0.3">
      <c r="A1222">
        <v>963</v>
      </c>
      <c r="B1222" s="2">
        <v>42171</v>
      </c>
      <c r="C1222" s="2" t="str">
        <f>TEXT(Table35[[#This Row],[Date]],"YYYY")</f>
        <v>2015</v>
      </c>
      <c r="D1222" s="2" t="str">
        <f>TEXT(Table35[[#This Row],[Date]],"MMMM")</f>
        <v>June</v>
      </c>
      <c r="E1222" s="2" t="str">
        <f>TEXT(Table35[[#This Row],[Date]],"DDDD")</f>
        <v>Tuesday</v>
      </c>
      <c r="F1222" t="s">
        <v>1568</v>
      </c>
      <c r="G1222">
        <v>1</v>
      </c>
      <c r="H1222" s="3">
        <v>5039.37</v>
      </c>
      <c r="I1222" t="s">
        <v>20</v>
      </c>
      <c r="J1222" t="str">
        <f>INDEX(Product_Table[Product Name],MATCH(Table35[[#This Row],[ProductID]],Product_Table[ProductID],0))</f>
        <v>Natura UC-26</v>
      </c>
      <c r="K1222" t="str">
        <f>INDEX(Product_Table[Category],MATCH(Table35[[#This Row],[ProductID]],Product_Table[ProductID],0))</f>
        <v>Urban</v>
      </c>
      <c r="L1222" t="str">
        <f>INDEX(Product_Table[Segment],MATCH(Table35[[#This Row],[ProductID]],Product_Table[ProductID],0))</f>
        <v>Convenience</v>
      </c>
      <c r="M1222" s="4">
        <f>INDEX(Product_Table[ManufacturerID],MATCH(Table35[[#This Row],[ProductID]],Product_Table[ProductID],0))</f>
        <v>8</v>
      </c>
      <c r="N1222" s="4" t="str">
        <f>INDEX(Manufacturer_Table[Manufacturer Name],MATCH(Table35[[#This Row],[ManufacturerID]],Manufacturer_Table[ManufacturerID],0))</f>
        <v>Natura</v>
      </c>
      <c r="O1222" s="4" t="str">
        <f>INDEX(Location_Table[State],MATCH(Table35[[#This Row],[Zip]],Location_Table[Zip],0))</f>
        <v>British Columbia</v>
      </c>
    </row>
    <row r="1223" spans="1:15" x14ac:dyDescent="0.3">
      <c r="A1223">
        <v>993</v>
      </c>
      <c r="B1223" s="2">
        <v>42171</v>
      </c>
      <c r="C1223" s="2" t="str">
        <f>TEXT(Table35[[#This Row],[Date]],"YYYY")</f>
        <v>2015</v>
      </c>
      <c r="D1223" s="2" t="str">
        <f>TEXT(Table35[[#This Row],[Date]],"MMMM")</f>
        <v>June</v>
      </c>
      <c r="E1223" s="2" t="str">
        <f>TEXT(Table35[[#This Row],[Date]],"DDDD")</f>
        <v>Tuesday</v>
      </c>
      <c r="F1223" t="s">
        <v>1401</v>
      </c>
      <c r="G1223">
        <v>1</v>
      </c>
      <c r="H1223" s="3">
        <v>4598.37</v>
      </c>
      <c r="I1223" t="s">
        <v>20</v>
      </c>
      <c r="J1223" t="str">
        <f>INDEX(Product_Table[Product Name],MATCH(Table35[[#This Row],[ProductID]],Product_Table[ProductID],0))</f>
        <v>Natura UC-56</v>
      </c>
      <c r="K1223" t="str">
        <f>INDEX(Product_Table[Category],MATCH(Table35[[#This Row],[ProductID]],Product_Table[ProductID],0))</f>
        <v>Urban</v>
      </c>
      <c r="L1223" t="str">
        <f>INDEX(Product_Table[Segment],MATCH(Table35[[#This Row],[ProductID]],Product_Table[ProductID],0))</f>
        <v>Convenience</v>
      </c>
      <c r="M1223" s="4">
        <f>INDEX(Product_Table[ManufacturerID],MATCH(Table35[[#This Row],[ProductID]],Product_Table[ProductID],0))</f>
        <v>8</v>
      </c>
      <c r="N1223" s="4" t="str">
        <f>INDEX(Manufacturer_Table[Manufacturer Name],MATCH(Table35[[#This Row],[ManufacturerID]],Manufacturer_Table[ManufacturerID],0))</f>
        <v>Natura</v>
      </c>
      <c r="O1223" s="4" t="str">
        <f>INDEX(Location_Table[State],MATCH(Table35[[#This Row],[Zip]],Location_Table[Zip],0))</f>
        <v>Alberta</v>
      </c>
    </row>
    <row r="1224" spans="1:15" x14ac:dyDescent="0.3">
      <c r="A1224">
        <v>1129</v>
      </c>
      <c r="B1224" s="2">
        <v>42171</v>
      </c>
      <c r="C1224" s="2" t="str">
        <f>TEXT(Table35[[#This Row],[Date]],"YYYY")</f>
        <v>2015</v>
      </c>
      <c r="D1224" s="2" t="str">
        <f>TEXT(Table35[[#This Row],[Date]],"MMMM")</f>
        <v>June</v>
      </c>
      <c r="E1224" s="2" t="str">
        <f>TEXT(Table35[[#This Row],[Date]],"DDDD")</f>
        <v>Tuesday</v>
      </c>
      <c r="F1224" t="s">
        <v>1400</v>
      </c>
      <c r="G1224">
        <v>1</v>
      </c>
      <c r="H1224" s="3">
        <v>5826.87</v>
      </c>
      <c r="I1224" t="s">
        <v>20</v>
      </c>
      <c r="J1224" t="str">
        <f>INDEX(Product_Table[Product Name],MATCH(Table35[[#This Row],[ProductID]],Product_Table[ProductID],0))</f>
        <v>Pirum UM-06</v>
      </c>
      <c r="K1224" t="str">
        <f>INDEX(Product_Table[Category],MATCH(Table35[[#This Row],[ProductID]],Product_Table[ProductID],0))</f>
        <v>Urban</v>
      </c>
      <c r="L1224" t="str">
        <f>INDEX(Product_Table[Segment],MATCH(Table35[[#This Row],[ProductID]],Product_Table[ProductID],0))</f>
        <v>Moderation</v>
      </c>
      <c r="M1224" s="4">
        <f>INDEX(Product_Table[ManufacturerID],MATCH(Table35[[#This Row],[ProductID]],Product_Table[ProductID],0))</f>
        <v>10</v>
      </c>
      <c r="N1224" s="4" t="str">
        <f>INDEX(Manufacturer_Table[Manufacturer Name],MATCH(Table35[[#This Row],[ManufacturerID]],Manufacturer_Table[ManufacturerID],0))</f>
        <v>Pirum</v>
      </c>
      <c r="O1224" s="4" t="str">
        <f>INDEX(Location_Table[State],MATCH(Table35[[#This Row],[Zip]],Location_Table[Zip],0))</f>
        <v>Alberta</v>
      </c>
    </row>
    <row r="1225" spans="1:15" x14ac:dyDescent="0.3">
      <c r="A1225">
        <v>604</v>
      </c>
      <c r="B1225" s="2">
        <v>42171</v>
      </c>
      <c r="C1225" s="2" t="str">
        <f>TEXT(Table35[[#This Row],[Date]],"YYYY")</f>
        <v>2015</v>
      </c>
      <c r="D1225" s="2" t="str">
        <f>TEXT(Table35[[#This Row],[Date]],"MMMM")</f>
        <v>June</v>
      </c>
      <c r="E1225" s="2" t="str">
        <f>TEXT(Table35[[#This Row],[Date]],"DDDD")</f>
        <v>Tuesday</v>
      </c>
      <c r="F1225" t="s">
        <v>1200</v>
      </c>
      <c r="G1225">
        <v>1</v>
      </c>
      <c r="H1225" s="3">
        <v>6299.37</v>
      </c>
      <c r="I1225" t="s">
        <v>20</v>
      </c>
      <c r="J1225" t="str">
        <f>INDEX(Product_Table[Product Name],MATCH(Table35[[#This Row],[ProductID]],Product_Table[ProductID],0))</f>
        <v>Maximus UC-69</v>
      </c>
      <c r="K1225" t="str">
        <f>INDEX(Product_Table[Category],MATCH(Table35[[#This Row],[ProductID]],Product_Table[ProductID],0))</f>
        <v>Urban</v>
      </c>
      <c r="L1225" t="str">
        <f>INDEX(Product_Table[Segment],MATCH(Table35[[#This Row],[ProductID]],Product_Table[ProductID],0))</f>
        <v>Convenience</v>
      </c>
      <c r="M1225" s="4">
        <f>INDEX(Product_Table[ManufacturerID],MATCH(Table35[[#This Row],[ProductID]],Product_Table[ProductID],0))</f>
        <v>7</v>
      </c>
      <c r="N1225" s="4" t="str">
        <f>INDEX(Manufacturer_Table[Manufacturer Name],MATCH(Table35[[#This Row],[ManufacturerID]],Manufacturer_Table[ManufacturerID],0))</f>
        <v>VanArsdel</v>
      </c>
      <c r="O1225" s="4" t="str">
        <f>INDEX(Location_Table[State],MATCH(Table35[[#This Row],[Zip]],Location_Table[Zip],0))</f>
        <v>Manitoba</v>
      </c>
    </row>
    <row r="1226" spans="1:15" x14ac:dyDescent="0.3">
      <c r="A1226">
        <v>496</v>
      </c>
      <c r="B1226" s="2">
        <v>42172</v>
      </c>
      <c r="C1226" s="2" t="str">
        <f>TEXT(Table35[[#This Row],[Date]],"YYYY")</f>
        <v>2015</v>
      </c>
      <c r="D1226" s="2" t="str">
        <f>TEXT(Table35[[#This Row],[Date]],"MMMM")</f>
        <v>June</v>
      </c>
      <c r="E1226" s="2" t="str">
        <f>TEXT(Table35[[#This Row],[Date]],"DDDD")</f>
        <v>Wednesday</v>
      </c>
      <c r="F1226" t="s">
        <v>1385</v>
      </c>
      <c r="G1226">
        <v>1</v>
      </c>
      <c r="H1226" s="3">
        <v>11339.37</v>
      </c>
      <c r="I1226" t="s">
        <v>20</v>
      </c>
      <c r="J1226" t="str">
        <f>INDEX(Product_Table[Product Name],MATCH(Table35[[#This Row],[ProductID]],Product_Table[ProductID],0))</f>
        <v>Maximus UM-01</v>
      </c>
      <c r="K1226" t="str">
        <f>INDEX(Product_Table[Category],MATCH(Table35[[#This Row],[ProductID]],Product_Table[ProductID],0))</f>
        <v>Urban</v>
      </c>
      <c r="L1226" t="str">
        <f>INDEX(Product_Table[Segment],MATCH(Table35[[#This Row],[ProductID]],Product_Table[ProductID],0))</f>
        <v>Moderation</v>
      </c>
      <c r="M1226" s="4">
        <f>INDEX(Product_Table[ManufacturerID],MATCH(Table35[[#This Row],[ProductID]],Product_Table[ProductID],0))</f>
        <v>7</v>
      </c>
      <c r="N1226" s="4" t="str">
        <f>INDEX(Manufacturer_Table[Manufacturer Name],MATCH(Table35[[#This Row],[ManufacturerID]],Manufacturer_Table[ManufacturerID],0))</f>
        <v>VanArsdel</v>
      </c>
      <c r="O1226" s="4" t="str">
        <f>INDEX(Location_Table[State],MATCH(Table35[[#This Row],[Zip]],Location_Table[Zip],0))</f>
        <v>Alberta</v>
      </c>
    </row>
    <row r="1227" spans="1:15" x14ac:dyDescent="0.3">
      <c r="A1227">
        <v>942</v>
      </c>
      <c r="B1227" s="2">
        <v>42172</v>
      </c>
      <c r="C1227" s="2" t="str">
        <f>TEXT(Table35[[#This Row],[Date]],"YYYY")</f>
        <v>2015</v>
      </c>
      <c r="D1227" s="2" t="str">
        <f>TEXT(Table35[[#This Row],[Date]],"MMMM")</f>
        <v>June</v>
      </c>
      <c r="E1227" s="2" t="str">
        <f>TEXT(Table35[[#This Row],[Date]],"DDDD")</f>
        <v>Wednesday</v>
      </c>
      <c r="F1227" t="s">
        <v>1393</v>
      </c>
      <c r="G1227">
        <v>1</v>
      </c>
      <c r="H1227" s="3">
        <v>7370.37</v>
      </c>
      <c r="I1227" t="s">
        <v>20</v>
      </c>
      <c r="J1227" t="str">
        <f>INDEX(Product_Table[Product Name],MATCH(Table35[[#This Row],[ProductID]],Product_Table[ProductID],0))</f>
        <v>Natura UC-05</v>
      </c>
      <c r="K1227" t="str">
        <f>INDEX(Product_Table[Category],MATCH(Table35[[#This Row],[ProductID]],Product_Table[ProductID],0))</f>
        <v>Urban</v>
      </c>
      <c r="L1227" t="str">
        <f>INDEX(Product_Table[Segment],MATCH(Table35[[#This Row],[ProductID]],Product_Table[ProductID],0))</f>
        <v>Convenience</v>
      </c>
      <c r="M1227" s="4">
        <f>INDEX(Product_Table[ManufacturerID],MATCH(Table35[[#This Row],[ProductID]],Product_Table[ProductID],0))</f>
        <v>8</v>
      </c>
      <c r="N1227" s="4" t="str">
        <f>INDEX(Manufacturer_Table[Manufacturer Name],MATCH(Table35[[#This Row],[ManufacturerID]],Manufacturer_Table[ManufacturerID],0))</f>
        <v>Natura</v>
      </c>
      <c r="O1227" s="4" t="str">
        <f>INDEX(Location_Table[State],MATCH(Table35[[#This Row],[Zip]],Location_Table[Zip],0))</f>
        <v>Alberta</v>
      </c>
    </row>
    <row r="1228" spans="1:15" x14ac:dyDescent="0.3">
      <c r="A1228">
        <v>438</v>
      </c>
      <c r="B1228" s="2">
        <v>42158</v>
      </c>
      <c r="C1228" s="2" t="str">
        <f>TEXT(Table35[[#This Row],[Date]],"YYYY")</f>
        <v>2015</v>
      </c>
      <c r="D1228" s="2" t="str">
        <f>TEXT(Table35[[#This Row],[Date]],"MMMM")</f>
        <v>June</v>
      </c>
      <c r="E1228" s="2" t="str">
        <f>TEXT(Table35[[#This Row],[Date]],"DDDD")</f>
        <v>Wednesday</v>
      </c>
      <c r="F1228" t="s">
        <v>1206</v>
      </c>
      <c r="G1228">
        <v>1</v>
      </c>
      <c r="H1228" s="3">
        <v>11969.37</v>
      </c>
      <c r="I1228" t="s">
        <v>20</v>
      </c>
      <c r="J1228" t="str">
        <f>INDEX(Product_Table[Product Name],MATCH(Table35[[#This Row],[ProductID]],Product_Table[ProductID],0))</f>
        <v>Maximus UM-43</v>
      </c>
      <c r="K1228" t="str">
        <f>INDEX(Product_Table[Category],MATCH(Table35[[#This Row],[ProductID]],Product_Table[ProductID],0))</f>
        <v>Urban</v>
      </c>
      <c r="L1228" t="str">
        <f>INDEX(Product_Table[Segment],MATCH(Table35[[#This Row],[ProductID]],Product_Table[ProductID],0))</f>
        <v>Moderation</v>
      </c>
      <c r="M1228" s="4">
        <f>INDEX(Product_Table[ManufacturerID],MATCH(Table35[[#This Row],[ProductID]],Product_Table[ProductID],0))</f>
        <v>7</v>
      </c>
      <c r="N1228" s="4" t="str">
        <f>INDEX(Manufacturer_Table[Manufacturer Name],MATCH(Table35[[#This Row],[ManufacturerID]],Manufacturer_Table[ManufacturerID],0))</f>
        <v>VanArsdel</v>
      </c>
      <c r="O1228" s="4" t="str">
        <f>INDEX(Location_Table[State],MATCH(Table35[[#This Row],[Zip]],Location_Table[Zip],0))</f>
        <v>Manitoba</v>
      </c>
    </row>
    <row r="1229" spans="1:15" x14ac:dyDescent="0.3">
      <c r="A1229">
        <v>604</v>
      </c>
      <c r="B1229" s="2">
        <v>42166</v>
      </c>
      <c r="C1229" s="2" t="str">
        <f>TEXT(Table35[[#This Row],[Date]],"YYYY")</f>
        <v>2015</v>
      </c>
      <c r="D1229" s="2" t="str">
        <f>TEXT(Table35[[#This Row],[Date]],"MMMM")</f>
        <v>June</v>
      </c>
      <c r="E1229" s="2" t="str">
        <f>TEXT(Table35[[#This Row],[Date]],"DDDD")</f>
        <v>Thursday</v>
      </c>
      <c r="F1229" t="s">
        <v>1352</v>
      </c>
      <c r="G1229">
        <v>1</v>
      </c>
      <c r="H1229" s="3">
        <v>6299.37</v>
      </c>
      <c r="I1229" t="s">
        <v>20</v>
      </c>
      <c r="J1229" t="str">
        <f>INDEX(Product_Table[Product Name],MATCH(Table35[[#This Row],[ProductID]],Product_Table[ProductID],0))</f>
        <v>Maximus UC-69</v>
      </c>
      <c r="K1229" t="str">
        <f>INDEX(Product_Table[Category],MATCH(Table35[[#This Row],[ProductID]],Product_Table[ProductID],0))</f>
        <v>Urban</v>
      </c>
      <c r="L1229" t="str">
        <f>INDEX(Product_Table[Segment],MATCH(Table35[[#This Row],[ProductID]],Product_Table[ProductID],0))</f>
        <v>Convenience</v>
      </c>
      <c r="M1229" s="4">
        <f>INDEX(Product_Table[ManufacturerID],MATCH(Table35[[#This Row],[ProductID]],Product_Table[ProductID],0))</f>
        <v>7</v>
      </c>
      <c r="N1229" s="4" t="str">
        <f>INDEX(Manufacturer_Table[Manufacturer Name],MATCH(Table35[[#This Row],[ManufacturerID]],Manufacturer_Table[ManufacturerID],0))</f>
        <v>VanArsdel</v>
      </c>
      <c r="O1229" s="4" t="str">
        <f>INDEX(Location_Table[State],MATCH(Table35[[#This Row],[Zip]],Location_Table[Zip],0))</f>
        <v>Alberta</v>
      </c>
    </row>
    <row r="1230" spans="1:15" x14ac:dyDescent="0.3">
      <c r="A1230">
        <v>520</v>
      </c>
      <c r="B1230" s="2">
        <v>42166</v>
      </c>
      <c r="C1230" s="2" t="str">
        <f>TEXT(Table35[[#This Row],[Date]],"YYYY")</f>
        <v>2015</v>
      </c>
      <c r="D1230" s="2" t="str">
        <f>TEXT(Table35[[#This Row],[Date]],"MMMM")</f>
        <v>June</v>
      </c>
      <c r="E1230" s="2" t="str">
        <f>TEXT(Table35[[#This Row],[Date]],"DDDD")</f>
        <v>Thursday</v>
      </c>
      <c r="F1230" t="s">
        <v>1330</v>
      </c>
      <c r="G1230">
        <v>1</v>
      </c>
      <c r="H1230" s="3">
        <v>7367.85</v>
      </c>
      <c r="I1230" t="s">
        <v>20</v>
      </c>
      <c r="J1230" t="str">
        <f>INDEX(Product_Table[Product Name],MATCH(Table35[[#This Row],[ProductID]],Product_Table[ProductID],0))</f>
        <v>Maximus UE-08</v>
      </c>
      <c r="K1230" t="str">
        <f>INDEX(Product_Table[Category],MATCH(Table35[[#This Row],[ProductID]],Product_Table[ProductID],0))</f>
        <v>Urban</v>
      </c>
      <c r="L1230" t="str">
        <f>INDEX(Product_Table[Segment],MATCH(Table35[[#This Row],[ProductID]],Product_Table[ProductID],0))</f>
        <v>Extreme</v>
      </c>
      <c r="M1230" s="4">
        <f>INDEX(Product_Table[ManufacturerID],MATCH(Table35[[#This Row],[ProductID]],Product_Table[ProductID],0))</f>
        <v>7</v>
      </c>
      <c r="N1230" s="4" t="str">
        <f>INDEX(Manufacturer_Table[Manufacturer Name],MATCH(Table35[[#This Row],[ManufacturerID]],Manufacturer_Table[ManufacturerID],0))</f>
        <v>VanArsdel</v>
      </c>
      <c r="O1230" s="4" t="str">
        <f>INDEX(Location_Table[State],MATCH(Table35[[#This Row],[Zip]],Location_Table[Zip],0))</f>
        <v>Alberta</v>
      </c>
    </row>
    <row r="1231" spans="1:15" x14ac:dyDescent="0.3">
      <c r="A1231">
        <v>1182</v>
      </c>
      <c r="B1231" s="2">
        <v>42183</v>
      </c>
      <c r="C1231" s="2" t="str">
        <f>TEXT(Table35[[#This Row],[Date]],"YYYY")</f>
        <v>2015</v>
      </c>
      <c r="D1231" s="2" t="str">
        <f>TEXT(Table35[[#This Row],[Date]],"MMMM")</f>
        <v>June</v>
      </c>
      <c r="E1231" s="2" t="str">
        <f>TEXT(Table35[[#This Row],[Date]],"DDDD")</f>
        <v>Sunday</v>
      </c>
      <c r="F1231" t="s">
        <v>1602</v>
      </c>
      <c r="G1231">
        <v>1</v>
      </c>
      <c r="H1231" s="3">
        <v>2519.37</v>
      </c>
      <c r="I1231" t="s">
        <v>20</v>
      </c>
      <c r="J1231" t="str">
        <f>INDEX(Product_Table[Product Name],MATCH(Table35[[#This Row],[ProductID]],Product_Table[ProductID],0))</f>
        <v>Pirum UE-18</v>
      </c>
      <c r="K1231" t="str">
        <f>INDEX(Product_Table[Category],MATCH(Table35[[#This Row],[ProductID]],Product_Table[ProductID],0))</f>
        <v>Urban</v>
      </c>
      <c r="L1231" t="str">
        <f>INDEX(Product_Table[Segment],MATCH(Table35[[#This Row],[ProductID]],Product_Table[ProductID],0))</f>
        <v>Extreme</v>
      </c>
      <c r="M1231" s="4">
        <f>INDEX(Product_Table[ManufacturerID],MATCH(Table35[[#This Row],[ProductID]],Product_Table[ProductID],0))</f>
        <v>10</v>
      </c>
      <c r="N1231" s="4" t="str">
        <f>INDEX(Manufacturer_Table[Manufacturer Name],MATCH(Table35[[#This Row],[ManufacturerID]],Manufacturer_Table[ManufacturerID],0))</f>
        <v>Pirum</v>
      </c>
      <c r="O1231" s="4" t="str">
        <f>INDEX(Location_Table[State],MATCH(Table35[[#This Row],[Zip]],Location_Table[Zip],0))</f>
        <v>British Columbia</v>
      </c>
    </row>
    <row r="1232" spans="1:15" x14ac:dyDescent="0.3">
      <c r="A1232">
        <v>1319</v>
      </c>
      <c r="B1232" s="2">
        <v>42183</v>
      </c>
      <c r="C1232" s="2" t="str">
        <f>TEXT(Table35[[#This Row],[Date]],"YYYY")</f>
        <v>2015</v>
      </c>
      <c r="D1232" s="2" t="str">
        <f>TEXT(Table35[[#This Row],[Date]],"MMMM")</f>
        <v>June</v>
      </c>
      <c r="E1232" s="2" t="str">
        <f>TEXT(Table35[[#This Row],[Date]],"DDDD")</f>
        <v>Sunday</v>
      </c>
      <c r="F1232" t="s">
        <v>1569</v>
      </c>
      <c r="G1232">
        <v>1</v>
      </c>
      <c r="H1232" s="3">
        <v>4975.74</v>
      </c>
      <c r="I1232" t="s">
        <v>20</v>
      </c>
      <c r="J1232" t="str">
        <f>INDEX(Product_Table[Product Name],MATCH(Table35[[#This Row],[ProductID]],Product_Table[ProductID],0))</f>
        <v>Quibus RP-11</v>
      </c>
      <c r="K1232" t="str">
        <f>INDEX(Product_Table[Category],MATCH(Table35[[#This Row],[ProductID]],Product_Table[ProductID],0))</f>
        <v>Rural</v>
      </c>
      <c r="L1232" t="str">
        <f>INDEX(Product_Table[Segment],MATCH(Table35[[#This Row],[ProductID]],Product_Table[ProductID],0))</f>
        <v>Productivity</v>
      </c>
      <c r="M1232" s="4">
        <f>INDEX(Product_Table[ManufacturerID],MATCH(Table35[[#This Row],[ProductID]],Product_Table[ProductID],0))</f>
        <v>12</v>
      </c>
      <c r="N1232" s="4" t="str">
        <f>INDEX(Manufacturer_Table[Manufacturer Name],MATCH(Table35[[#This Row],[ManufacturerID]],Manufacturer_Table[ManufacturerID],0))</f>
        <v>Quibus</v>
      </c>
      <c r="O1232" s="4" t="str">
        <f>INDEX(Location_Table[State],MATCH(Table35[[#This Row],[Zip]],Location_Table[Zip],0))</f>
        <v>British Columbia</v>
      </c>
    </row>
    <row r="1233" spans="1:15" x14ac:dyDescent="0.3">
      <c r="A1233">
        <v>406</v>
      </c>
      <c r="B1233" s="2">
        <v>42183</v>
      </c>
      <c r="C1233" s="2" t="str">
        <f>TEXT(Table35[[#This Row],[Date]],"YYYY")</f>
        <v>2015</v>
      </c>
      <c r="D1233" s="2" t="str">
        <f>TEXT(Table35[[#This Row],[Date]],"MMMM")</f>
        <v>June</v>
      </c>
      <c r="E1233" s="2" t="str">
        <f>TEXT(Table35[[#This Row],[Date]],"DDDD")</f>
        <v>Sunday</v>
      </c>
      <c r="F1233" t="s">
        <v>1413</v>
      </c>
      <c r="G1233">
        <v>1</v>
      </c>
      <c r="H1233" s="3">
        <v>22994.37</v>
      </c>
      <c r="I1233" t="s">
        <v>20</v>
      </c>
      <c r="J1233" t="str">
        <f>INDEX(Product_Table[Product Name],MATCH(Table35[[#This Row],[ProductID]],Product_Table[ProductID],0))</f>
        <v>Maximus UM-11</v>
      </c>
      <c r="K1233" t="str">
        <f>INDEX(Product_Table[Category],MATCH(Table35[[#This Row],[ProductID]],Product_Table[ProductID],0))</f>
        <v>Urban</v>
      </c>
      <c r="L1233" t="str">
        <f>INDEX(Product_Table[Segment],MATCH(Table35[[#This Row],[ProductID]],Product_Table[ProductID],0))</f>
        <v>Moderation</v>
      </c>
      <c r="M1233" s="4">
        <f>INDEX(Product_Table[ManufacturerID],MATCH(Table35[[#This Row],[ProductID]],Product_Table[ProductID],0))</f>
        <v>7</v>
      </c>
      <c r="N1233" s="4" t="str">
        <f>INDEX(Manufacturer_Table[Manufacturer Name],MATCH(Table35[[#This Row],[ManufacturerID]],Manufacturer_Table[ManufacturerID],0))</f>
        <v>VanArsdel</v>
      </c>
      <c r="O1233" s="4" t="str">
        <f>INDEX(Location_Table[State],MATCH(Table35[[#This Row],[Zip]],Location_Table[Zip],0))</f>
        <v>Alberta</v>
      </c>
    </row>
    <row r="1234" spans="1:15" x14ac:dyDescent="0.3">
      <c r="A1234">
        <v>907</v>
      </c>
      <c r="B1234" s="2">
        <v>42183</v>
      </c>
      <c r="C1234" s="2" t="str">
        <f>TEXT(Table35[[#This Row],[Date]],"YYYY")</f>
        <v>2015</v>
      </c>
      <c r="D1234" s="2" t="str">
        <f>TEXT(Table35[[#This Row],[Date]],"MMMM")</f>
        <v>June</v>
      </c>
      <c r="E1234" s="2" t="str">
        <f>TEXT(Table35[[#This Row],[Date]],"DDDD")</f>
        <v>Sunday</v>
      </c>
      <c r="F1234" t="s">
        <v>1384</v>
      </c>
      <c r="G1234">
        <v>1</v>
      </c>
      <c r="H1234" s="3">
        <v>7874.37</v>
      </c>
      <c r="I1234" t="s">
        <v>20</v>
      </c>
      <c r="J1234" t="str">
        <f>INDEX(Product_Table[Product Name],MATCH(Table35[[#This Row],[ProductID]],Product_Table[ProductID],0))</f>
        <v>Natura UE-16</v>
      </c>
      <c r="K1234" t="str">
        <f>INDEX(Product_Table[Category],MATCH(Table35[[#This Row],[ProductID]],Product_Table[ProductID],0))</f>
        <v>Urban</v>
      </c>
      <c r="L1234" t="str">
        <f>INDEX(Product_Table[Segment],MATCH(Table35[[#This Row],[ProductID]],Product_Table[ProductID],0))</f>
        <v>Extreme</v>
      </c>
      <c r="M1234" s="4">
        <f>INDEX(Product_Table[ManufacturerID],MATCH(Table35[[#This Row],[ProductID]],Product_Table[ProductID],0))</f>
        <v>8</v>
      </c>
      <c r="N1234" s="4" t="str">
        <f>INDEX(Manufacturer_Table[Manufacturer Name],MATCH(Table35[[#This Row],[ManufacturerID]],Manufacturer_Table[ManufacturerID],0))</f>
        <v>Natura</v>
      </c>
      <c r="O1234" s="4" t="str">
        <f>INDEX(Location_Table[State],MATCH(Table35[[#This Row],[Zip]],Location_Table[Zip],0))</f>
        <v>Alberta</v>
      </c>
    </row>
    <row r="1235" spans="1:15" x14ac:dyDescent="0.3">
      <c r="A1235">
        <v>1142</v>
      </c>
      <c r="B1235" s="2">
        <v>42183</v>
      </c>
      <c r="C1235" s="2" t="str">
        <f>TEXT(Table35[[#This Row],[Date]],"YYYY")</f>
        <v>2015</v>
      </c>
      <c r="D1235" s="2" t="str">
        <f>TEXT(Table35[[#This Row],[Date]],"MMMM")</f>
        <v>June</v>
      </c>
      <c r="E1235" s="2" t="str">
        <f>TEXT(Table35[[#This Row],[Date]],"DDDD")</f>
        <v>Sunday</v>
      </c>
      <c r="F1235" t="s">
        <v>1394</v>
      </c>
      <c r="G1235">
        <v>1</v>
      </c>
      <c r="H1235" s="3">
        <v>8126.37</v>
      </c>
      <c r="I1235" t="s">
        <v>20</v>
      </c>
      <c r="J1235" t="str">
        <f>INDEX(Product_Table[Product Name],MATCH(Table35[[#This Row],[ProductID]],Product_Table[ProductID],0))</f>
        <v>Pirum UM-19</v>
      </c>
      <c r="K1235" t="str">
        <f>INDEX(Product_Table[Category],MATCH(Table35[[#This Row],[ProductID]],Product_Table[ProductID],0))</f>
        <v>Urban</v>
      </c>
      <c r="L1235" t="str">
        <f>INDEX(Product_Table[Segment],MATCH(Table35[[#This Row],[ProductID]],Product_Table[ProductID],0))</f>
        <v>Moderation</v>
      </c>
      <c r="M1235" s="4">
        <f>INDEX(Product_Table[ManufacturerID],MATCH(Table35[[#This Row],[ProductID]],Product_Table[ProductID],0))</f>
        <v>10</v>
      </c>
      <c r="N1235" s="4" t="str">
        <f>INDEX(Manufacturer_Table[Manufacturer Name],MATCH(Table35[[#This Row],[ManufacturerID]],Manufacturer_Table[ManufacturerID],0))</f>
        <v>Pirum</v>
      </c>
      <c r="O1235" s="4" t="str">
        <f>INDEX(Location_Table[State],MATCH(Table35[[#This Row],[Zip]],Location_Table[Zip],0))</f>
        <v>Alberta</v>
      </c>
    </row>
    <row r="1236" spans="1:15" x14ac:dyDescent="0.3">
      <c r="A1236">
        <v>2055</v>
      </c>
      <c r="B1236" s="2">
        <v>42183</v>
      </c>
      <c r="C1236" s="2" t="str">
        <f>TEXT(Table35[[#This Row],[Date]],"YYYY")</f>
        <v>2015</v>
      </c>
      <c r="D1236" s="2" t="str">
        <f>TEXT(Table35[[#This Row],[Date]],"MMMM")</f>
        <v>June</v>
      </c>
      <c r="E1236" s="2" t="str">
        <f>TEXT(Table35[[#This Row],[Date]],"DDDD")</f>
        <v>Sunday</v>
      </c>
      <c r="F1236" t="s">
        <v>1569</v>
      </c>
      <c r="G1236">
        <v>1</v>
      </c>
      <c r="H1236" s="3">
        <v>7874.37</v>
      </c>
      <c r="I1236" t="s">
        <v>20</v>
      </c>
      <c r="J1236" t="str">
        <f>INDEX(Product_Table[Product Name],MATCH(Table35[[#This Row],[ProductID]],Product_Table[ProductID],0))</f>
        <v>Currus UE-15</v>
      </c>
      <c r="K1236" t="str">
        <f>INDEX(Product_Table[Category],MATCH(Table35[[#This Row],[ProductID]],Product_Table[ProductID],0))</f>
        <v>Urban</v>
      </c>
      <c r="L1236" t="str">
        <f>INDEX(Product_Table[Segment],MATCH(Table35[[#This Row],[ProductID]],Product_Table[ProductID],0))</f>
        <v>Extreme</v>
      </c>
      <c r="M1236" s="4">
        <f>INDEX(Product_Table[ManufacturerID],MATCH(Table35[[#This Row],[ProductID]],Product_Table[ProductID],0))</f>
        <v>4</v>
      </c>
      <c r="N1236" s="4" t="str">
        <f>INDEX(Manufacturer_Table[Manufacturer Name],MATCH(Table35[[#This Row],[ManufacturerID]],Manufacturer_Table[ManufacturerID],0))</f>
        <v>Currus</v>
      </c>
      <c r="O1236" s="4" t="str">
        <f>INDEX(Location_Table[State],MATCH(Table35[[#This Row],[Zip]],Location_Table[Zip],0))</f>
        <v>British Columbia</v>
      </c>
    </row>
    <row r="1237" spans="1:15" x14ac:dyDescent="0.3">
      <c r="A1237">
        <v>826</v>
      </c>
      <c r="B1237" s="2">
        <v>42060</v>
      </c>
      <c r="C1237" s="2" t="str">
        <f>TEXT(Table35[[#This Row],[Date]],"YYYY")</f>
        <v>2015</v>
      </c>
      <c r="D1237" s="2" t="str">
        <f>TEXT(Table35[[#This Row],[Date]],"MMMM")</f>
        <v>February</v>
      </c>
      <c r="E1237" s="2" t="str">
        <f>TEXT(Table35[[#This Row],[Date]],"DDDD")</f>
        <v>Wednesday</v>
      </c>
      <c r="F1237" t="s">
        <v>1578</v>
      </c>
      <c r="G1237">
        <v>1</v>
      </c>
      <c r="H1237" s="3">
        <v>13229.37</v>
      </c>
      <c r="I1237" t="s">
        <v>20</v>
      </c>
      <c r="J1237" t="str">
        <f>INDEX(Product_Table[Product Name],MATCH(Table35[[#This Row],[ProductID]],Product_Table[ProductID],0))</f>
        <v>Natura UM-10</v>
      </c>
      <c r="K1237" t="str">
        <f>INDEX(Product_Table[Category],MATCH(Table35[[#This Row],[ProductID]],Product_Table[ProductID],0))</f>
        <v>Urban</v>
      </c>
      <c r="L1237" t="str">
        <f>INDEX(Product_Table[Segment],MATCH(Table35[[#This Row],[ProductID]],Product_Table[ProductID],0))</f>
        <v>Moderation</v>
      </c>
      <c r="M1237" s="4">
        <f>INDEX(Product_Table[ManufacturerID],MATCH(Table35[[#This Row],[ProductID]],Product_Table[ProductID],0))</f>
        <v>8</v>
      </c>
      <c r="N1237" s="4" t="str">
        <f>INDEX(Manufacturer_Table[Manufacturer Name],MATCH(Table35[[#This Row],[ManufacturerID]],Manufacturer_Table[ManufacturerID],0))</f>
        <v>Natura</v>
      </c>
      <c r="O1237" s="4" t="str">
        <f>INDEX(Location_Table[State],MATCH(Table35[[#This Row],[Zip]],Location_Table[Zip],0))</f>
        <v>British Columbia</v>
      </c>
    </row>
    <row r="1238" spans="1:15" x14ac:dyDescent="0.3">
      <c r="A1238">
        <v>2055</v>
      </c>
      <c r="B1238" s="2">
        <v>42060</v>
      </c>
      <c r="C1238" s="2" t="str">
        <f>TEXT(Table35[[#This Row],[Date]],"YYYY")</f>
        <v>2015</v>
      </c>
      <c r="D1238" s="2" t="str">
        <f>TEXT(Table35[[#This Row],[Date]],"MMMM")</f>
        <v>February</v>
      </c>
      <c r="E1238" s="2" t="str">
        <f>TEXT(Table35[[#This Row],[Date]],"DDDD")</f>
        <v>Wednesday</v>
      </c>
      <c r="F1238" t="s">
        <v>1378</v>
      </c>
      <c r="G1238">
        <v>1</v>
      </c>
      <c r="H1238" s="3">
        <v>7874.37</v>
      </c>
      <c r="I1238" t="s">
        <v>20</v>
      </c>
      <c r="J1238" t="str">
        <f>INDEX(Product_Table[Product Name],MATCH(Table35[[#This Row],[ProductID]],Product_Table[ProductID],0))</f>
        <v>Currus UE-15</v>
      </c>
      <c r="K1238" t="str">
        <f>INDEX(Product_Table[Category],MATCH(Table35[[#This Row],[ProductID]],Product_Table[ProductID],0))</f>
        <v>Urban</v>
      </c>
      <c r="L1238" t="str">
        <f>INDEX(Product_Table[Segment],MATCH(Table35[[#This Row],[ProductID]],Product_Table[ProductID],0))</f>
        <v>Extreme</v>
      </c>
      <c r="M1238" s="4">
        <f>INDEX(Product_Table[ManufacturerID],MATCH(Table35[[#This Row],[ProductID]],Product_Table[ProductID],0))</f>
        <v>4</v>
      </c>
      <c r="N1238" s="4" t="str">
        <f>INDEX(Manufacturer_Table[Manufacturer Name],MATCH(Table35[[#This Row],[ManufacturerID]],Manufacturer_Table[ManufacturerID],0))</f>
        <v>Currus</v>
      </c>
      <c r="O1238" s="4" t="str">
        <f>INDEX(Location_Table[State],MATCH(Table35[[#This Row],[Zip]],Location_Table[Zip],0))</f>
        <v>Alberta</v>
      </c>
    </row>
    <row r="1239" spans="1:15" x14ac:dyDescent="0.3">
      <c r="A1239">
        <v>2199</v>
      </c>
      <c r="B1239" s="2">
        <v>42181</v>
      </c>
      <c r="C1239" s="2" t="str">
        <f>TEXT(Table35[[#This Row],[Date]],"YYYY")</f>
        <v>2015</v>
      </c>
      <c r="D1239" s="2" t="str">
        <f>TEXT(Table35[[#This Row],[Date]],"MMMM")</f>
        <v>June</v>
      </c>
      <c r="E1239" s="2" t="str">
        <f>TEXT(Table35[[#This Row],[Date]],"DDDD")</f>
        <v>Friday</v>
      </c>
      <c r="F1239" t="s">
        <v>1407</v>
      </c>
      <c r="G1239">
        <v>1</v>
      </c>
      <c r="H1239" s="3">
        <v>2456.37</v>
      </c>
      <c r="I1239" t="s">
        <v>20</v>
      </c>
      <c r="J1239" t="str">
        <f>INDEX(Product_Table[Product Name],MATCH(Table35[[#This Row],[ProductID]],Product_Table[ProductID],0))</f>
        <v>Aliqui MA-13</v>
      </c>
      <c r="K1239" t="str">
        <f>INDEX(Product_Table[Category],MATCH(Table35[[#This Row],[ProductID]],Product_Table[ProductID],0))</f>
        <v>Mix</v>
      </c>
      <c r="L1239" t="str">
        <f>INDEX(Product_Table[Segment],MATCH(Table35[[#This Row],[ProductID]],Product_Table[ProductID],0))</f>
        <v>All Season</v>
      </c>
      <c r="M1239" s="4">
        <f>INDEX(Product_Table[ManufacturerID],MATCH(Table35[[#This Row],[ProductID]],Product_Table[ProductID],0))</f>
        <v>2</v>
      </c>
      <c r="N1239" s="4" t="str">
        <f>INDEX(Manufacturer_Table[Manufacturer Name],MATCH(Table35[[#This Row],[ManufacturerID]],Manufacturer_Table[ManufacturerID],0))</f>
        <v>Aliqui</v>
      </c>
      <c r="O1239" s="4" t="str">
        <f>INDEX(Location_Table[State],MATCH(Table35[[#This Row],[Zip]],Location_Table[Zip],0))</f>
        <v>Alberta</v>
      </c>
    </row>
    <row r="1240" spans="1:15" x14ac:dyDescent="0.3">
      <c r="A1240">
        <v>778</v>
      </c>
      <c r="B1240" s="2">
        <v>42181</v>
      </c>
      <c r="C1240" s="2" t="str">
        <f>TEXT(Table35[[#This Row],[Date]],"YYYY")</f>
        <v>2015</v>
      </c>
      <c r="D1240" s="2" t="str">
        <f>TEXT(Table35[[#This Row],[Date]],"MMMM")</f>
        <v>June</v>
      </c>
      <c r="E1240" s="2" t="str">
        <f>TEXT(Table35[[#This Row],[Date]],"DDDD")</f>
        <v>Friday</v>
      </c>
      <c r="F1240" t="s">
        <v>1339</v>
      </c>
      <c r="G1240">
        <v>1</v>
      </c>
      <c r="H1240" s="3">
        <v>1542.87</v>
      </c>
      <c r="I1240" t="s">
        <v>20</v>
      </c>
      <c r="J1240" t="str">
        <f>INDEX(Product_Table[Product Name],MATCH(Table35[[#This Row],[ProductID]],Product_Table[ProductID],0))</f>
        <v>Natura RP-66</v>
      </c>
      <c r="K1240" t="str">
        <f>INDEX(Product_Table[Category],MATCH(Table35[[#This Row],[ProductID]],Product_Table[ProductID],0))</f>
        <v>Rural</v>
      </c>
      <c r="L1240" t="str">
        <f>INDEX(Product_Table[Segment],MATCH(Table35[[#This Row],[ProductID]],Product_Table[ProductID],0))</f>
        <v>Productivity</v>
      </c>
      <c r="M1240" s="4">
        <f>INDEX(Product_Table[ManufacturerID],MATCH(Table35[[#This Row],[ProductID]],Product_Table[ProductID],0))</f>
        <v>8</v>
      </c>
      <c r="N1240" s="4" t="str">
        <f>INDEX(Manufacturer_Table[Manufacturer Name],MATCH(Table35[[#This Row],[ManufacturerID]],Manufacturer_Table[ManufacturerID],0))</f>
        <v>Natura</v>
      </c>
      <c r="O1240" s="4" t="str">
        <f>INDEX(Location_Table[State],MATCH(Table35[[#This Row],[Zip]],Location_Table[Zip],0))</f>
        <v>Alberta</v>
      </c>
    </row>
    <row r="1241" spans="1:15" x14ac:dyDescent="0.3">
      <c r="A1241">
        <v>609</v>
      </c>
      <c r="B1241" s="2">
        <v>42118</v>
      </c>
      <c r="C1241" s="2" t="str">
        <f>TEXT(Table35[[#This Row],[Date]],"YYYY")</f>
        <v>2015</v>
      </c>
      <c r="D1241" s="2" t="str">
        <f>TEXT(Table35[[#This Row],[Date]],"MMMM")</f>
        <v>April</v>
      </c>
      <c r="E1241" s="2" t="str">
        <f>TEXT(Table35[[#This Row],[Date]],"DDDD")</f>
        <v>Friday</v>
      </c>
      <c r="F1241" t="s">
        <v>1563</v>
      </c>
      <c r="G1241">
        <v>1</v>
      </c>
      <c r="H1241" s="3">
        <v>10079.370000000001</v>
      </c>
      <c r="I1241" t="s">
        <v>20</v>
      </c>
      <c r="J1241" t="str">
        <f>INDEX(Product_Table[Product Name],MATCH(Table35[[#This Row],[ProductID]],Product_Table[ProductID],0))</f>
        <v>Maximus UC-74</v>
      </c>
      <c r="K1241" t="str">
        <f>INDEX(Product_Table[Category],MATCH(Table35[[#This Row],[ProductID]],Product_Table[ProductID],0))</f>
        <v>Urban</v>
      </c>
      <c r="L1241" t="str">
        <f>INDEX(Product_Table[Segment],MATCH(Table35[[#This Row],[ProductID]],Product_Table[ProductID],0))</f>
        <v>Convenience</v>
      </c>
      <c r="M1241" s="4">
        <f>INDEX(Product_Table[ManufacturerID],MATCH(Table35[[#This Row],[ProductID]],Product_Table[ProductID],0))</f>
        <v>7</v>
      </c>
      <c r="N1241" s="4" t="str">
        <f>INDEX(Manufacturer_Table[Manufacturer Name],MATCH(Table35[[#This Row],[ManufacturerID]],Manufacturer_Table[ManufacturerID],0))</f>
        <v>VanArsdel</v>
      </c>
      <c r="O1241" s="4" t="str">
        <f>INDEX(Location_Table[State],MATCH(Table35[[#This Row],[Zip]],Location_Table[Zip],0))</f>
        <v>British Columbia</v>
      </c>
    </row>
    <row r="1242" spans="1:15" x14ac:dyDescent="0.3">
      <c r="A1242">
        <v>676</v>
      </c>
      <c r="B1242" s="2">
        <v>42118</v>
      </c>
      <c r="C1242" s="2" t="str">
        <f>TEXT(Table35[[#This Row],[Date]],"YYYY")</f>
        <v>2015</v>
      </c>
      <c r="D1242" s="2" t="str">
        <f>TEXT(Table35[[#This Row],[Date]],"MMMM")</f>
        <v>April</v>
      </c>
      <c r="E1242" s="2" t="str">
        <f>TEXT(Table35[[#This Row],[Date]],"DDDD")</f>
        <v>Friday</v>
      </c>
      <c r="F1242" t="s">
        <v>1401</v>
      </c>
      <c r="G1242">
        <v>1</v>
      </c>
      <c r="H1242" s="3">
        <v>9134.3700000000008</v>
      </c>
      <c r="I1242" t="s">
        <v>20</v>
      </c>
      <c r="J1242" t="str">
        <f>INDEX(Product_Table[Product Name],MATCH(Table35[[#This Row],[ProductID]],Product_Table[ProductID],0))</f>
        <v>Maximus UC-41</v>
      </c>
      <c r="K1242" t="str">
        <f>INDEX(Product_Table[Category],MATCH(Table35[[#This Row],[ProductID]],Product_Table[ProductID],0))</f>
        <v>Urban</v>
      </c>
      <c r="L1242" t="str">
        <f>INDEX(Product_Table[Segment],MATCH(Table35[[#This Row],[ProductID]],Product_Table[ProductID],0))</f>
        <v>Convenience</v>
      </c>
      <c r="M1242" s="4">
        <f>INDEX(Product_Table[ManufacturerID],MATCH(Table35[[#This Row],[ProductID]],Product_Table[ProductID],0))</f>
        <v>7</v>
      </c>
      <c r="N1242" s="4" t="str">
        <f>INDEX(Manufacturer_Table[Manufacturer Name],MATCH(Table35[[#This Row],[ManufacturerID]],Manufacturer_Table[ManufacturerID],0))</f>
        <v>VanArsdel</v>
      </c>
      <c r="O1242" s="4" t="str">
        <f>INDEX(Location_Table[State],MATCH(Table35[[#This Row],[Zip]],Location_Table[Zip],0))</f>
        <v>Alberta</v>
      </c>
    </row>
    <row r="1243" spans="1:15" x14ac:dyDescent="0.3">
      <c r="A1243">
        <v>2275</v>
      </c>
      <c r="B1243" s="2">
        <v>42118</v>
      </c>
      <c r="C1243" s="2" t="str">
        <f>TEXT(Table35[[#This Row],[Date]],"YYYY")</f>
        <v>2015</v>
      </c>
      <c r="D1243" s="2" t="str">
        <f>TEXT(Table35[[#This Row],[Date]],"MMMM")</f>
        <v>April</v>
      </c>
      <c r="E1243" s="2" t="str">
        <f>TEXT(Table35[[#This Row],[Date]],"DDDD")</f>
        <v>Friday</v>
      </c>
      <c r="F1243" t="s">
        <v>1330</v>
      </c>
      <c r="G1243">
        <v>1</v>
      </c>
      <c r="H1243" s="3">
        <v>4661.37</v>
      </c>
      <c r="I1243" t="s">
        <v>20</v>
      </c>
      <c r="J1243" t="str">
        <f>INDEX(Product_Table[Product Name],MATCH(Table35[[#This Row],[ProductID]],Product_Table[ProductID],0))</f>
        <v>Aliqui RS-08</v>
      </c>
      <c r="K1243" t="str">
        <f>INDEX(Product_Table[Category],MATCH(Table35[[#This Row],[ProductID]],Product_Table[ProductID],0))</f>
        <v>Rural</v>
      </c>
      <c r="L1243" t="str">
        <f>INDEX(Product_Table[Segment],MATCH(Table35[[#This Row],[ProductID]],Product_Table[ProductID],0))</f>
        <v>Select</v>
      </c>
      <c r="M1243" s="4">
        <f>INDEX(Product_Table[ManufacturerID],MATCH(Table35[[#This Row],[ProductID]],Product_Table[ProductID],0))</f>
        <v>2</v>
      </c>
      <c r="N1243" s="4" t="str">
        <f>INDEX(Manufacturer_Table[Manufacturer Name],MATCH(Table35[[#This Row],[ManufacturerID]],Manufacturer_Table[ManufacturerID],0))</f>
        <v>Aliqui</v>
      </c>
      <c r="O1243" s="4" t="str">
        <f>INDEX(Location_Table[State],MATCH(Table35[[#This Row],[Zip]],Location_Table[Zip],0))</f>
        <v>Alberta</v>
      </c>
    </row>
    <row r="1244" spans="1:15" x14ac:dyDescent="0.3">
      <c r="A1244">
        <v>676</v>
      </c>
      <c r="B1244" s="2">
        <v>42169</v>
      </c>
      <c r="C1244" s="2" t="str">
        <f>TEXT(Table35[[#This Row],[Date]],"YYYY")</f>
        <v>2015</v>
      </c>
      <c r="D1244" s="2" t="str">
        <f>TEXT(Table35[[#This Row],[Date]],"MMMM")</f>
        <v>June</v>
      </c>
      <c r="E1244" s="2" t="str">
        <f>TEXT(Table35[[#This Row],[Date]],"DDDD")</f>
        <v>Sunday</v>
      </c>
      <c r="F1244" t="s">
        <v>1401</v>
      </c>
      <c r="G1244">
        <v>1</v>
      </c>
      <c r="H1244" s="3">
        <v>9134.3700000000008</v>
      </c>
      <c r="I1244" t="s">
        <v>20</v>
      </c>
      <c r="J1244" t="str">
        <f>INDEX(Product_Table[Product Name],MATCH(Table35[[#This Row],[ProductID]],Product_Table[ProductID],0))</f>
        <v>Maximus UC-41</v>
      </c>
      <c r="K1244" t="str">
        <f>INDEX(Product_Table[Category],MATCH(Table35[[#This Row],[ProductID]],Product_Table[ProductID],0))</f>
        <v>Urban</v>
      </c>
      <c r="L1244" t="str">
        <f>INDEX(Product_Table[Segment],MATCH(Table35[[#This Row],[ProductID]],Product_Table[ProductID],0))</f>
        <v>Convenience</v>
      </c>
      <c r="M1244" s="4">
        <f>INDEX(Product_Table[ManufacturerID],MATCH(Table35[[#This Row],[ProductID]],Product_Table[ProductID],0))</f>
        <v>7</v>
      </c>
      <c r="N1244" s="4" t="str">
        <f>INDEX(Manufacturer_Table[Manufacturer Name],MATCH(Table35[[#This Row],[ManufacturerID]],Manufacturer_Table[ManufacturerID],0))</f>
        <v>VanArsdel</v>
      </c>
      <c r="O1244" s="4" t="str">
        <f>INDEX(Location_Table[State],MATCH(Table35[[#This Row],[Zip]],Location_Table[Zip],0))</f>
        <v>Alberta</v>
      </c>
    </row>
    <row r="1245" spans="1:15" x14ac:dyDescent="0.3">
      <c r="A1245">
        <v>487</v>
      </c>
      <c r="B1245" s="2">
        <v>42169</v>
      </c>
      <c r="C1245" s="2" t="str">
        <f>TEXT(Table35[[#This Row],[Date]],"YYYY")</f>
        <v>2015</v>
      </c>
      <c r="D1245" s="2" t="str">
        <f>TEXT(Table35[[#This Row],[Date]],"MMMM")</f>
        <v>June</v>
      </c>
      <c r="E1245" s="2" t="str">
        <f>TEXT(Table35[[#This Row],[Date]],"DDDD")</f>
        <v>Sunday</v>
      </c>
      <c r="F1245" t="s">
        <v>1559</v>
      </c>
      <c r="G1245">
        <v>1</v>
      </c>
      <c r="H1245" s="3">
        <v>13229.37</v>
      </c>
      <c r="I1245" t="s">
        <v>20</v>
      </c>
      <c r="J1245" t="str">
        <f>INDEX(Product_Table[Product Name],MATCH(Table35[[#This Row],[ProductID]],Product_Table[ProductID],0))</f>
        <v>Maximus UM-92</v>
      </c>
      <c r="K1245" t="str">
        <f>INDEX(Product_Table[Category],MATCH(Table35[[#This Row],[ProductID]],Product_Table[ProductID],0))</f>
        <v>Urban</v>
      </c>
      <c r="L1245" t="str">
        <f>INDEX(Product_Table[Segment],MATCH(Table35[[#This Row],[ProductID]],Product_Table[ProductID],0))</f>
        <v>Moderation</v>
      </c>
      <c r="M1245" s="4">
        <f>INDEX(Product_Table[ManufacturerID],MATCH(Table35[[#This Row],[ProductID]],Product_Table[ProductID],0))</f>
        <v>7</v>
      </c>
      <c r="N1245" s="4" t="str">
        <f>INDEX(Manufacturer_Table[Manufacturer Name],MATCH(Table35[[#This Row],[ManufacturerID]],Manufacturer_Table[ManufacturerID],0))</f>
        <v>VanArsdel</v>
      </c>
      <c r="O1245" s="4" t="str">
        <f>INDEX(Location_Table[State],MATCH(Table35[[#This Row],[Zip]],Location_Table[Zip],0))</f>
        <v>British Columbia</v>
      </c>
    </row>
    <row r="1246" spans="1:15" x14ac:dyDescent="0.3">
      <c r="A1246">
        <v>438</v>
      </c>
      <c r="B1246" s="2">
        <v>42119</v>
      </c>
      <c r="C1246" s="2" t="str">
        <f>TEXT(Table35[[#This Row],[Date]],"YYYY")</f>
        <v>2015</v>
      </c>
      <c r="D1246" s="2" t="str">
        <f>TEXT(Table35[[#This Row],[Date]],"MMMM")</f>
        <v>April</v>
      </c>
      <c r="E1246" s="2" t="str">
        <f>TEXT(Table35[[#This Row],[Date]],"DDDD")</f>
        <v>Saturday</v>
      </c>
      <c r="F1246" t="s">
        <v>1352</v>
      </c>
      <c r="G1246">
        <v>1</v>
      </c>
      <c r="H1246" s="3">
        <v>11969.37</v>
      </c>
      <c r="I1246" t="s">
        <v>20</v>
      </c>
      <c r="J1246" t="str">
        <f>INDEX(Product_Table[Product Name],MATCH(Table35[[#This Row],[ProductID]],Product_Table[ProductID],0))</f>
        <v>Maximus UM-43</v>
      </c>
      <c r="K1246" t="str">
        <f>INDEX(Product_Table[Category],MATCH(Table35[[#This Row],[ProductID]],Product_Table[ProductID],0))</f>
        <v>Urban</v>
      </c>
      <c r="L1246" t="str">
        <f>INDEX(Product_Table[Segment],MATCH(Table35[[#This Row],[ProductID]],Product_Table[ProductID],0))</f>
        <v>Moderation</v>
      </c>
      <c r="M1246" s="4">
        <f>INDEX(Product_Table[ManufacturerID],MATCH(Table35[[#This Row],[ProductID]],Product_Table[ProductID],0))</f>
        <v>7</v>
      </c>
      <c r="N1246" s="4" t="str">
        <f>INDEX(Manufacturer_Table[Manufacturer Name],MATCH(Table35[[#This Row],[ManufacturerID]],Manufacturer_Table[ManufacturerID],0))</f>
        <v>VanArsdel</v>
      </c>
      <c r="O1246" s="4" t="str">
        <f>INDEX(Location_Table[State],MATCH(Table35[[#This Row],[Zip]],Location_Table[Zip],0))</f>
        <v>Alberta</v>
      </c>
    </row>
    <row r="1247" spans="1:15" x14ac:dyDescent="0.3">
      <c r="A1247">
        <v>433</v>
      </c>
      <c r="B1247" s="2">
        <v>42119</v>
      </c>
      <c r="C1247" s="2" t="str">
        <f>TEXT(Table35[[#This Row],[Date]],"YYYY")</f>
        <v>2015</v>
      </c>
      <c r="D1247" s="2" t="str">
        <f>TEXT(Table35[[#This Row],[Date]],"MMMM")</f>
        <v>April</v>
      </c>
      <c r="E1247" s="2" t="str">
        <f>TEXT(Table35[[#This Row],[Date]],"DDDD")</f>
        <v>Saturday</v>
      </c>
      <c r="F1247" t="s">
        <v>1330</v>
      </c>
      <c r="G1247">
        <v>1</v>
      </c>
      <c r="H1247" s="3">
        <v>11969.37</v>
      </c>
      <c r="I1247" t="s">
        <v>20</v>
      </c>
      <c r="J1247" t="str">
        <f>INDEX(Product_Table[Product Name],MATCH(Table35[[#This Row],[ProductID]],Product_Table[ProductID],0))</f>
        <v>Maximus UM-38</v>
      </c>
      <c r="K1247" t="str">
        <f>INDEX(Product_Table[Category],MATCH(Table35[[#This Row],[ProductID]],Product_Table[ProductID],0))</f>
        <v>Urban</v>
      </c>
      <c r="L1247" t="str">
        <f>INDEX(Product_Table[Segment],MATCH(Table35[[#This Row],[ProductID]],Product_Table[ProductID],0))</f>
        <v>Moderation</v>
      </c>
      <c r="M1247" s="4">
        <f>INDEX(Product_Table[ManufacturerID],MATCH(Table35[[#This Row],[ProductID]],Product_Table[ProductID],0))</f>
        <v>7</v>
      </c>
      <c r="N1247" s="4" t="str">
        <f>INDEX(Manufacturer_Table[Manufacturer Name],MATCH(Table35[[#This Row],[ManufacturerID]],Manufacturer_Table[ManufacturerID],0))</f>
        <v>VanArsdel</v>
      </c>
      <c r="O1247" s="4" t="str">
        <f>INDEX(Location_Table[State],MATCH(Table35[[#This Row],[Zip]],Location_Table[Zip],0))</f>
        <v>Alberta</v>
      </c>
    </row>
    <row r="1248" spans="1:15" x14ac:dyDescent="0.3">
      <c r="A1248">
        <v>690</v>
      </c>
      <c r="B1248" s="2">
        <v>42119</v>
      </c>
      <c r="C1248" s="2" t="str">
        <f>TEXT(Table35[[#This Row],[Date]],"YYYY")</f>
        <v>2015</v>
      </c>
      <c r="D1248" s="2" t="str">
        <f>TEXT(Table35[[#This Row],[Date]],"MMMM")</f>
        <v>April</v>
      </c>
      <c r="E1248" s="2" t="str">
        <f>TEXT(Table35[[#This Row],[Date]],"DDDD")</f>
        <v>Saturday</v>
      </c>
      <c r="F1248" t="s">
        <v>1330</v>
      </c>
      <c r="G1248">
        <v>1</v>
      </c>
      <c r="H1248" s="3">
        <v>4409.37</v>
      </c>
      <c r="I1248" t="s">
        <v>20</v>
      </c>
      <c r="J1248" t="str">
        <f>INDEX(Product_Table[Product Name],MATCH(Table35[[#This Row],[ProductID]],Product_Table[ProductID],0))</f>
        <v>Maximus UC-55</v>
      </c>
      <c r="K1248" t="str">
        <f>INDEX(Product_Table[Category],MATCH(Table35[[#This Row],[ProductID]],Product_Table[ProductID],0))</f>
        <v>Urban</v>
      </c>
      <c r="L1248" t="str">
        <f>INDEX(Product_Table[Segment],MATCH(Table35[[#This Row],[ProductID]],Product_Table[ProductID],0))</f>
        <v>Convenience</v>
      </c>
      <c r="M1248" s="4">
        <f>INDEX(Product_Table[ManufacturerID],MATCH(Table35[[#This Row],[ProductID]],Product_Table[ProductID],0))</f>
        <v>7</v>
      </c>
      <c r="N1248" s="4" t="str">
        <f>INDEX(Manufacturer_Table[Manufacturer Name],MATCH(Table35[[#This Row],[ManufacturerID]],Manufacturer_Table[ManufacturerID],0))</f>
        <v>VanArsdel</v>
      </c>
      <c r="O1248" s="4" t="str">
        <f>INDEX(Location_Table[State],MATCH(Table35[[#This Row],[Zip]],Location_Table[Zip],0))</f>
        <v>Alberta</v>
      </c>
    </row>
    <row r="1249" spans="1:15" x14ac:dyDescent="0.3">
      <c r="A1249">
        <v>1191</v>
      </c>
      <c r="B1249" s="2">
        <v>42120</v>
      </c>
      <c r="C1249" s="2" t="str">
        <f>TEXT(Table35[[#This Row],[Date]],"YYYY")</f>
        <v>2015</v>
      </c>
      <c r="D1249" s="2" t="str">
        <f>TEXT(Table35[[#This Row],[Date]],"MMMM")</f>
        <v>April</v>
      </c>
      <c r="E1249" s="2" t="str">
        <f>TEXT(Table35[[#This Row],[Date]],"DDDD")</f>
        <v>Sunday</v>
      </c>
      <c r="F1249" t="s">
        <v>1410</v>
      </c>
      <c r="G1249">
        <v>1</v>
      </c>
      <c r="H1249" s="3">
        <v>3464.37</v>
      </c>
      <c r="I1249" t="s">
        <v>20</v>
      </c>
      <c r="J1249" t="str">
        <f>INDEX(Product_Table[Product Name],MATCH(Table35[[#This Row],[ProductID]],Product_Table[ProductID],0))</f>
        <v>Pirum UE-27</v>
      </c>
      <c r="K1249" t="str">
        <f>INDEX(Product_Table[Category],MATCH(Table35[[#This Row],[ProductID]],Product_Table[ProductID],0))</f>
        <v>Urban</v>
      </c>
      <c r="L1249" t="str">
        <f>INDEX(Product_Table[Segment],MATCH(Table35[[#This Row],[ProductID]],Product_Table[ProductID],0))</f>
        <v>Extreme</v>
      </c>
      <c r="M1249" s="4">
        <f>INDEX(Product_Table[ManufacturerID],MATCH(Table35[[#This Row],[ProductID]],Product_Table[ProductID],0))</f>
        <v>10</v>
      </c>
      <c r="N1249" s="4" t="str">
        <f>INDEX(Manufacturer_Table[Manufacturer Name],MATCH(Table35[[#This Row],[ManufacturerID]],Manufacturer_Table[ManufacturerID],0))</f>
        <v>Pirum</v>
      </c>
      <c r="O1249" s="4" t="str">
        <f>INDEX(Location_Table[State],MATCH(Table35[[#This Row],[Zip]],Location_Table[Zip],0))</f>
        <v>Alberta</v>
      </c>
    </row>
    <row r="1250" spans="1:15" x14ac:dyDescent="0.3">
      <c r="A1250">
        <v>1085</v>
      </c>
      <c r="B1250" s="2">
        <v>42120</v>
      </c>
      <c r="C1250" s="2" t="str">
        <f>TEXT(Table35[[#This Row],[Date]],"YYYY")</f>
        <v>2015</v>
      </c>
      <c r="D1250" s="2" t="str">
        <f>TEXT(Table35[[#This Row],[Date]],"MMMM")</f>
        <v>April</v>
      </c>
      <c r="E1250" s="2" t="str">
        <f>TEXT(Table35[[#This Row],[Date]],"DDDD")</f>
        <v>Sunday</v>
      </c>
      <c r="F1250" t="s">
        <v>1566</v>
      </c>
      <c r="G1250">
        <v>1</v>
      </c>
      <c r="H1250" s="3">
        <v>1416.87</v>
      </c>
      <c r="I1250" t="s">
        <v>20</v>
      </c>
      <c r="J1250" t="str">
        <f>INDEX(Product_Table[Product Name],MATCH(Table35[[#This Row],[ProductID]],Product_Table[ProductID],0))</f>
        <v>Pirum RP-31</v>
      </c>
      <c r="K1250" t="str">
        <f>INDEX(Product_Table[Category],MATCH(Table35[[#This Row],[ProductID]],Product_Table[ProductID],0))</f>
        <v>Rural</v>
      </c>
      <c r="L1250" t="str">
        <f>INDEX(Product_Table[Segment],MATCH(Table35[[#This Row],[ProductID]],Product_Table[ProductID],0))</f>
        <v>Productivity</v>
      </c>
      <c r="M1250" s="4">
        <f>INDEX(Product_Table[ManufacturerID],MATCH(Table35[[#This Row],[ProductID]],Product_Table[ProductID],0))</f>
        <v>10</v>
      </c>
      <c r="N1250" s="4" t="str">
        <f>INDEX(Manufacturer_Table[Manufacturer Name],MATCH(Table35[[#This Row],[ManufacturerID]],Manufacturer_Table[ManufacturerID],0))</f>
        <v>Pirum</v>
      </c>
      <c r="O1250" s="4" t="str">
        <f>INDEX(Location_Table[State],MATCH(Table35[[#This Row],[Zip]],Location_Table[Zip],0))</f>
        <v>British Columbia</v>
      </c>
    </row>
    <row r="1251" spans="1:15" x14ac:dyDescent="0.3">
      <c r="A1251">
        <v>1844</v>
      </c>
      <c r="B1251" s="2">
        <v>42120</v>
      </c>
      <c r="C1251" s="2" t="str">
        <f>TEXT(Table35[[#This Row],[Date]],"YYYY")</f>
        <v>2015</v>
      </c>
      <c r="D1251" s="2" t="str">
        <f>TEXT(Table35[[#This Row],[Date]],"MMMM")</f>
        <v>April</v>
      </c>
      <c r="E1251" s="2" t="str">
        <f>TEXT(Table35[[#This Row],[Date]],"DDDD")</f>
        <v>Sunday</v>
      </c>
      <c r="F1251" t="s">
        <v>1553</v>
      </c>
      <c r="G1251">
        <v>1</v>
      </c>
      <c r="H1251" s="3">
        <v>2015.37</v>
      </c>
      <c r="I1251" t="s">
        <v>20</v>
      </c>
      <c r="J1251" t="str">
        <f>INDEX(Product_Table[Product Name],MATCH(Table35[[#This Row],[ProductID]],Product_Table[ProductID],0))</f>
        <v>Pomum YY-39</v>
      </c>
      <c r="K1251" t="str">
        <f>INDEX(Product_Table[Category],MATCH(Table35[[#This Row],[ProductID]],Product_Table[ProductID],0))</f>
        <v>Youth</v>
      </c>
      <c r="L1251" t="str">
        <f>INDEX(Product_Table[Segment],MATCH(Table35[[#This Row],[ProductID]],Product_Table[ProductID],0))</f>
        <v>Youth</v>
      </c>
      <c r="M1251" s="4">
        <f>INDEX(Product_Table[ManufacturerID],MATCH(Table35[[#This Row],[ProductID]],Product_Table[ProductID],0))</f>
        <v>11</v>
      </c>
      <c r="N1251" s="4" t="str">
        <f>INDEX(Manufacturer_Table[Manufacturer Name],MATCH(Table35[[#This Row],[ManufacturerID]],Manufacturer_Table[ManufacturerID],0))</f>
        <v>Pomum</v>
      </c>
      <c r="O1251" s="4" t="str">
        <f>INDEX(Location_Table[State],MATCH(Table35[[#This Row],[Zip]],Location_Table[Zip],0))</f>
        <v>British Columbia</v>
      </c>
    </row>
    <row r="1252" spans="1:15" x14ac:dyDescent="0.3">
      <c r="A1252">
        <v>939</v>
      </c>
      <c r="B1252" s="2">
        <v>42170</v>
      </c>
      <c r="C1252" s="2" t="str">
        <f>TEXT(Table35[[#This Row],[Date]],"YYYY")</f>
        <v>2015</v>
      </c>
      <c r="D1252" s="2" t="str">
        <f>TEXT(Table35[[#This Row],[Date]],"MMMM")</f>
        <v>June</v>
      </c>
      <c r="E1252" s="2" t="str">
        <f>TEXT(Table35[[#This Row],[Date]],"DDDD")</f>
        <v>Monday</v>
      </c>
      <c r="F1252" t="s">
        <v>1588</v>
      </c>
      <c r="G1252">
        <v>1</v>
      </c>
      <c r="H1252" s="3">
        <v>4598.37</v>
      </c>
      <c r="I1252" t="s">
        <v>20</v>
      </c>
      <c r="J1252" t="str">
        <f>INDEX(Product_Table[Product Name],MATCH(Table35[[#This Row],[ProductID]],Product_Table[ProductID],0))</f>
        <v>Natura UC-02</v>
      </c>
      <c r="K1252" t="str">
        <f>INDEX(Product_Table[Category],MATCH(Table35[[#This Row],[ProductID]],Product_Table[ProductID],0))</f>
        <v>Urban</v>
      </c>
      <c r="L1252" t="str">
        <f>INDEX(Product_Table[Segment],MATCH(Table35[[#This Row],[ProductID]],Product_Table[ProductID],0))</f>
        <v>Convenience</v>
      </c>
      <c r="M1252" s="4">
        <f>INDEX(Product_Table[ManufacturerID],MATCH(Table35[[#This Row],[ProductID]],Product_Table[ProductID],0))</f>
        <v>8</v>
      </c>
      <c r="N1252" s="4" t="str">
        <f>INDEX(Manufacturer_Table[Manufacturer Name],MATCH(Table35[[#This Row],[ManufacturerID]],Manufacturer_Table[ManufacturerID],0))</f>
        <v>Natura</v>
      </c>
      <c r="O1252" s="4" t="str">
        <f>INDEX(Location_Table[State],MATCH(Table35[[#This Row],[Zip]],Location_Table[Zip],0))</f>
        <v>British Columbia</v>
      </c>
    </row>
    <row r="1253" spans="1:15" x14ac:dyDescent="0.3">
      <c r="A1253">
        <v>2354</v>
      </c>
      <c r="B1253" s="2">
        <v>42170</v>
      </c>
      <c r="C1253" s="2" t="str">
        <f>TEXT(Table35[[#This Row],[Date]],"YYYY")</f>
        <v>2015</v>
      </c>
      <c r="D1253" s="2" t="str">
        <f>TEXT(Table35[[#This Row],[Date]],"MMMM")</f>
        <v>June</v>
      </c>
      <c r="E1253" s="2" t="str">
        <f>TEXT(Table35[[#This Row],[Date]],"DDDD")</f>
        <v>Monday</v>
      </c>
      <c r="F1253" t="s">
        <v>1384</v>
      </c>
      <c r="G1253">
        <v>1</v>
      </c>
      <c r="H1253" s="3">
        <v>4661.37</v>
      </c>
      <c r="I1253" t="s">
        <v>20</v>
      </c>
      <c r="J1253" t="str">
        <f>INDEX(Product_Table[Product Name],MATCH(Table35[[#This Row],[ProductID]],Product_Table[ProductID],0))</f>
        <v>Aliqui UC-02</v>
      </c>
      <c r="K1253" t="str">
        <f>INDEX(Product_Table[Category],MATCH(Table35[[#This Row],[ProductID]],Product_Table[ProductID],0))</f>
        <v>Urban</v>
      </c>
      <c r="L1253" t="str">
        <f>INDEX(Product_Table[Segment],MATCH(Table35[[#This Row],[ProductID]],Product_Table[ProductID],0))</f>
        <v>Convenience</v>
      </c>
      <c r="M1253" s="4">
        <f>INDEX(Product_Table[ManufacturerID],MATCH(Table35[[#This Row],[ProductID]],Product_Table[ProductID],0))</f>
        <v>2</v>
      </c>
      <c r="N1253" s="4" t="str">
        <f>INDEX(Manufacturer_Table[Manufacturer Name],MATCH(Table35[[#This Row],[ManufacturerID]],Manufacturer_Table[ManufacturerID],0))</f>
        <v>Aliqui</v>
      </c>
      <c r="O1253" s="4" t="str">
        <f>INDEX(Location_Table[State],MATCH(Table35[[#This Row],[Zip]],Location_Table[Zip],0))</f>
        <v>Alberta</v>
      </c>
    </row>
    <row r="1254" spans="1:15" x14ac:dyDescent="0.3">
      <c r="A1254">
        <v>1145</v>
      </c>
      <c r="B1254" s="2">
        <v>42170</v>
      </c>
      <c r="C1254" s="2" t="str">
        <f>TEXT(Table35[[#This Row],[Date]],"YYYY")</f>
        <v>2015</v>
      </c>
      <c r="D1254" s="2" t="str">
        <f>TEXT(Table35[[#This Row],[Date]],"MMMM")</f>
        <v>June</v>
      </c>
      <c r="E1254" s="2" t="str">
        <f>TEXT(Table35[[#This Row],[Date]],"DDDD")</f>
        <v>Monday</v>
      </c>
      <c r="F1254" t="s">
        <v>1573</v>
      </c>
      <c r="G1254">
        <v>1</v>
      </c>
      <c r="H1254" s="3">
        <v>4031.37</v>
      </c>
      <c r="I1254" t="s">
        <v>20</v>
      </c>
      <c r="J1254" t="str">
        <f>INDEX(Product_Table[Product Name],MATCH(Table35[[#This Row],[ProductID]],Product_Table[ProductID],0))</f>
        <v>Pirum UR-02</v>
      </c>
      <c r="K1254" t="str">
        <f>INDEX(Product_Table[Category],MATCH(Table35[[#This Row],[ProductID]],Product_Table[ProductID],0))</f>
        <v>Urban</v>
      </c>
      <c r="L1254" t="str">
        <f>INDEX(Product_Table[Segment],MATCH(Table35[[#This Row],[ProductID]],Product_Table[ProductID],0))</f>
        <v>Regular</v>
      </c>
      <c r="M1254" s="4">
        <f>INDEX(Product_Table[ManufacturerID],MATCH(Table35[[#This Row],[ProductID]],Product_Table[ProductID],0))</f>
        <v>10</v>
      </c>
      <c r="N1254" s="4" t="str">
        <f>INDEX(Manufacturer_Table[Manufacturer Name],MATCH(Table35[[#This Row],[ManufacturerID]],Manufacturer_Table[ManufacturerID],0))</f>
        <v>Pirum</v>
      </c>
      <c r="O1254" s="4" t="str">
        <f>INDEX(Location_Table[State],MATCH(Table35[[#This Row],[Zip]],Location_Table[Zip],0))</f>
        <v>British Columbia</v>
      </c>
    </row>
    <row r="1255" spans="1:15" x14ac:dyDescent="0.3">
      <c r="A1255">
        <v>609</v>
      </c>
      <c r="B1255" s="2">
        <v>42120</v>
      </c>
      <c r="C1255" s="2" t="str">
        <f>TEXT(Table35[[#This Row],[Date]],"YYYY")</f>
        <v>2015</v>
      </c>
      <c r="D1255" s="2" t="str">
        <f>TEXT(Table35[[#This Row],[Date]],"MMMM")</f>
        <v>April</v>
      </c>
      <c r="E1255" s="2" t="str">
        <f>TEXT(Table35[[#This Row],[Date]],"DDDD")</f>
        <v>Sunday</v>
      </c>
      <c r="F1255" t="s">
        <v>1602</v>
      </c>
      <c r="G1255">
        <v>1</v>
      </c>
      <c r="H1255" s="3">
        <v>10079.370000000001</v>
      </c>
      <c r="I1255" t="s">
        <v>20</v>
      </c>
      <c r="J1255" t="str">
        <f>INDEX(Product_Table[Product Name],MATCH(Table35[[#This Row],[ProductID]],Product_Table[ProductID],0))</f>
        <v>Maximus UC-74</v>
      </c>
      <c r="K1255" t="str">
        <f>INDEX(Product_Table[Category],MATCH(Table35[[#This Row],[ProductID]],Product_Table[ProductID],0))</f>
        <v>Urban</v>
      </c>
      <c r="L1255" t="str">
        <f>INDEX(Product_Table[Segment],MATCH(Table35[[#This Row],[ProductID]],Product_Table[ProductID],0))</f>
        <v>Convenience</v>
      </c>
      <c r="M1255" s="4">
        <f>INDEX(Product_Table[ManufacturerID],MATCH(Table35[[#This Row],[ProductID]],Product_Table[ProductID],0))</f>
        <v>7</v>
      </c>
      <c r="N1255" s="4" t="str">
        <f>INDEX(Manufacturer_Table[Manufacturer Name],MATCH(Table35[[#This Row],[ManufacturerID]],Manufacturer_Table[ManufacturerID],0))</f>
        <v>VanArsdel</v>
      </c>
      <c r="O1255" s="4" t="str">
        <f>INDEX(Location_Table[State],MATCH(Table35[[#This Row],[Zip]],Location_Table[Zip],0))</f>
        <v>British Columbia</v>
      </c>
    </row>
    <row r="1256" spans="1:15" x14ac:dyDescent="0.3">
      <c r="A1256">
        <v>440</v>
      </c>
      <c r="B1256" s="2">
        <v>42120</v>
      </c>
      <c r="C1256" s="2" t="str">
        <f>TEXT(Table35[[#This Row],[Date]],"YYYY")</f>
        <v>2015</v>
      </c>
      <c r="D1256" s="2" t="str">
        <f>TEXT(Table35[[#This Row],[Date]],"MMMM")</f>
        <v>April</v>
      </c>
      <c r="E1256" s="2" t="str">
        <f>TEXT(Table35[[#This Row],[Date]],"DDDD")</f>
        <v>Sunday</v>
      </c>
      <c r="F1256" t="s">
        <v>1330</v>
      </c>
      <c r="G1256">
        <v>1</v>
      </c>
      <c r="H1256" s="3">
        <v>19529.37</v>
      </c>
      <c r="I1256" t="s">
        <v>20</v>
      </c>
      <c r="J1256" t="str">
        <f>INDEX(Product_Table[Product Name],MATCH(Table35[[#This Row],[ProductID]],Product_Table[ProductID],0))</f>
        <v>Maximus UM-45</v>
      </c>
      <c r="K1256" t="str">
        <f>INDEX(Product_Table[Category],MATCH(Table35[[#This Row],[ProductID]],Product_Table[ProductID],0))</f>
        <v>Urban</v>
      </c>
      <c r="L1256" t="str">
        <f>INDEX(Product_Table[Segment],MATCH(Table35[[#This Row],[ProductID]],Product_Table[ProductID],0))</f>
        <v>Moderation</v>
      </c>
      <c r="M1256" s="4">
        <f>INDEX(Product_Table[ManufacturerID],MATCH(Table35[[#This Row],[ProductID]],Product_Table[ProductID],0))</f>
        <v>7</v>
      </c>
      <c r="N1256" s="4" t="str">
        <f>INDEX(Manufacturer_Table[Manufacturer Name],MATCH(Table35[[#This Row],[ManufacturerID]],Manufacturer_Table[ManufacturerID],0))</f>
        <v>VanArsdel</v>
      </c>
      <c r="O1256" s="4" t="str">
        <f>INDEX(Location_Table[State],MATCH(Table35[[#This Row],[Zip]],Location_Table[Zip],0))</f>
        <v>Alberta</v>
      </c>
    </row>
    <row r="1257" spans="1:15" x14ac:dyDescent="0.3">
      <c r="A1257">
        <v>1086</v>
      </c>
      <c r="B1257" s="2">
        <v>42120</v>
      </c>
      <c r="C1257" s="2" t="str">
        <f>TEXT(Table35[[#This Row],[Date]],"YYYY")</f>
        <v>2015</v>
      </c>
      <c r="D1257" s="2" t="str">
        <f>TEXT(Table35[[#This Row],[Date]],"MMMM")</f>
        <v>April</v>
      </c>
      <c r="E1257" s="2" t="str">
        <f>TEXT(Table35[[#This Row],[Date]],"DDDD")</f>
        <v>Sunday</v>
      </c>
      <c r="F1257" t="s">
        <v>1566</v>
      </c>
      <c r="G1257">
        <v>1</v>
      </c>
      <c r="H1257" s="3">
        <v>1416.87</v>
      </c>
      <c r="I1257" t="s">
        <v>20</v>
      </c>
      <c r="J1257" t="str">
        <f>INDEX(Product_Table[Product Name],MATCH(Table35[[#This Row],[ProductID]],Product_Table[ProductID],0))</f>
        <v>Pirum RP-32</v>
      </c>
      <c r="K1257" t="str">
        <f>INDEX(Product_Table[Category],MATCH(Table35[[#This Row],[ProductID]],Product_Table[ProductID],0))</f>
        <v>Rural</v>
      </c>
      <c r="L1257" t="str">
        <f>INDEX(Product_Table[Segment],MATCH(Table35[[#This Row],[ProductID]],Product_Table[ProductID],0))</f>
        <v>Productivity</v>
      </c>
      <c r="M1257" s="4">
        <f>INDEX(Product_Table[ManufacturerID],MATCH(Table35[[#This Row],[ProductID]],Product_Table[ProductID],0))</f>
        <v>10</v>
      </c>
      <c r="N1257" s="4" t="str">
        <f>INDEX(Manufacturer_Table[Manufacturer Name],MATCH(Table35[[#This Row],[ManufacturerID]],Manufacturer_Table[ManufacturerID],0))</f>
        <v>Pirum</v>
      </c>
      <c r="O1257" s="4" t="str">
        <f>INDEX(Location_Table[State],MATCH(Table35[[#This Row],[Zip]],Location_Table[Zip],0))</f>
        <v>British Columbia</v>
      </c>
    </row>
    <row r="1258" spans="1:15" x14ac:dyDescent="0.3">
      <c r="A1258">
        <v>676</v>
      </c>
      <c r="B1258" s="2">
        <v>42148</v>
      </c>
      <c r="C1258" s="2" t="str">
        <f>TEXT(Table35[[#This Row],[Date]],"YYYY")</f>
        <v>2015</v>
      </c>
      <c r="D1258" s="2" t="str">
        <f>TEXT(Table35[[#This Row],[Date]],"MMMM")</f>
        <v>May</v>
      </c>
      <c r="E1258" s="2" t="str">
        <f>TEXT(Table35[[#This Row],[Date]],"DDDD")</f>
        <v>Sunday</v>
      </c>
      <c r="F1258" t="s">
        <v>1567</v>
      </c>
      <c r="G1258">
        <v>1</v>
      </c>
      <c r="H1258" s="3">
        <v>9134.3700000000008</v>
      </c>
      <c r="I1258" t="s">
        <v>20</v>
      </c>
      <c r="J1258" t="str">
        <f>INDEX(Product_Table[Product Name],MATCH(Table35[[#This Row],[ProductID]],Product_Table[ProductID],0))</f>
        <v>Maximus UC-41</v>
      </c>
      <c r="K1258" t="str">
        <f>INDEX(Product_Table[Category],MATCH(Table35[[#This Row],[ProductID]],Product_Table[ProductID],0))</f>
        <v>Urban</v>
      </c>
      <c r="L1258" t="str">
        <f>INDEX(Product_Table[Segment],MATCH(Table35[[#This Row],[ProductID]],Product_Table[ProductID],0))</f>
        <v>Convenience</v>
      </c>
      <c r="M1258" s="4">
        <f>INDEX(Product_Table[ManufacturerID],MATCH(Table35[[#This Row],[ProductID]],Product_Table[ProductID],0))</f>
        <v>7</v>
      </c>
      <c r="N1258" s="4" t="str">
        <f>INDEX(Manufacturer_Table[Manufacturer Name],MATCH(Table35[[#This Row],[ManufacturerID]],Manufacturer_Table[ManufacturerID],0))</f>
        <v>VanArsdel</v>
      </c>
      <c r="O1258" s="4" t="str">
        <f>INDEX(Location_Table[State],MATCH(Table35[[#This Row],[Zip]],Location_Table[Zip],0))</f>
        <v>British Columbia</v>
      </c>
    </row>
    <row r="1259" spans="1:15" x14ac:dyDescent="0.3">
      <c r="A1259">
        <v>676</v>
      </c>
      <c r="B1259" s="2">
        <v>42144</v>
      </c>
      <c r="C1259" s="2" t="str">
        <f>TEXT(Table35[[#This Row],[Date]],"YYYY")</f>
        <v>2015</v>
      </c>
      <c r="D1259" s="2" t="str">
        <f>TEXT(Table35[[#This Row],[Date]],"MMMM")</f>
        <v>May</v>
      </c>
      <c r="E1259" s="2" t="str">
        <f>TEXT(Table35[[#This Row],[Date]],"DDDD")</f>
        <v>Wednesday</v>
      </c>
      <c r="F1259" t="s">
        <v>1327</v>
      </c>
      <c r="G1259">
        <v>1</v>
      </c>
      <c r="H1259" s="3">
        <v>9134.3700000000008</v>
      </c>
      <c r="I1259" t="s">
        <v>20</v>
      </c>
      <c r="J1259" t="str">
        <f>INDEX(Product_Table[Product Name],MATCH(Table35[[#This Row],[ProductID]],Product_Table[ProductID],0))</f>
        <v>Maximus UC-41</v>
      </c>
      <c r="K1259" t="str">
        <f>INDEX(Product_Table[Category],MATCH(Table35[[#This Row],[ProductID]],Product_Table[ProductID],0))</f>
        <v>Urban</v>
      </c>
      <c r="L1259" t="str">
        <f>INDEX(Product_Table[Segment],MATCH(Table35[[#This Row],[ProductID]],Product_Table[ProductID],0))</f>
        <v>Convenience</v>
      </c>
      <c r="M1259" s="4">
        <f>INDEX(Product_Table[ManufacturerID],MATCH(Table35[[#This Row],[ProductID]],Product_Table[ProductID],0))</f>
        <v>7</v>
      </c>
      <c r="N1259" s="4" t="str">
        <f>INDEX(Manufacturer_Table[Manufacturer Name],MATCH(Table35[[#This Row],[ManufacturerID]],Manufacturer_Table[ManufacturerID],0))</f>
        <v>VanArsdel</v>
      </c>
      <c r="O1259" s="4" t="str">
        <f>INDEX(Location_Table[State],MATCH(Table35[[#This Row],[Zip]],Location_Table[Zip],0))</f>
        <v>Alberta</v>
      </c>
    </row>
    <row r="1260" spans="1:15" x14ac:dyDescent="0.3">
      <c r="A1260">
        <v>2395</v>
      </c>
      <c r="B1260" s="2">
        <v>42144</v>
      </c>
      <c r="C1260" s="2" t="str">
        <f>TEXT(Table35[[#This Row],[Date]],"YYYY")</f>
        <v>2015</v>
      </c>
      <c r="D1260" s="2" t="str">
        <f>TEXT(Table35[[#This Row],[Date]],"MMMM")</f>
        <v>May</v>
      </c>
      <c r="E1260" s="2" t="str">
        <f>TEXT(Table35[[#This Row],[Date]],"DDDD")</f>
        <v>Wednesday</v>
      </c>
      <c r="F1260" t="s">
        <v>1394</v>
      </c>
      <c r="G1260">
        <v>1</v>
      </c>
      <c r="H1260" s="3">
        <v>1889.37</v>
      </c>
      <c r="I1260" t="s">
        <v>20</v>
      </c>
      <c r="J1260" t="str">
        <f>INDEX(Product_Table[Product Name],MATCH(Table35[[#This Row],[ProductID]],Product_Table[ProductID],0))</f>
        <v>Aliqui YY-04</v>
      </c>
      <c r="K1260" t="str">
        <f>INDEX(Product_Table[Category],MATCH(Table35[[#This Row],[ProductID]],Product_Table[ProductID],0))</f>
        <v>Youth</v>
      </c>
      <c r="L1260" t="str">
        <f>INDEX(Product_Table[Segment],MATCH(Table35[[#This Row],[ProductID]],Product_Table[ProductID],0))</f>
        <v>Youth</v>
      </c>
      <c r="M1260" s="4">
        <f>INDEX(Product_Table[ManufacturerID],MATCH(Table35[[#This Row],[ProductID]],Product_Table[ProductID],0))</f>
        <v>2</v>
      </c>
      <c r="N1260" s="4" t="str">
        <f>INDEX(Manufacturer_Table[Manufacturer Name],MATCH(Table35[[#This Row],[ManufacturerID]],Manufacturer_Table[ManufacturerID],0))</f>
        <v>Aliqui</v>
      </c>
      <c r="O1260" s="4" t="str">
        <f>INDEX(Location_Table[State],MATCH(Table35[[#This Row],[Zip]],Location_Table[Zip],0))</f>
        <v>Alberta</v>
      </c>
    </row>
    <row r="1261" spans="1:15" x14ac:dyDescent="0.3">
      <c r="A1261">
        <v>993</v>
      </c>
      <c r="B1261" s="2">
        <v>42144</v>
      </c>
      <c r="C1261" s="2" t="str">
        <f>TEXT(Table35[[#This Row],[Date]],"YYYY")</f>
        <v>2015</v>
      </c>
      <c r="D1261" s="2" t="str">
        <f>TEXT(Table35[[#This Row],[Date]],"MMMM")</f>
        <v>May</v>
      </c>
      <c r="E1261" s="2" t="str">
        <f>TEXT(Table35[[#This Row],[Date]],"DDDD")</f>
        <v>Wednesday</v>
      </c>
      <c r="F1261" t="s">
        <v>1577</v>
      </c>
      <c r="G1261">
        <v>1</v>
      </c>
      <c r="H1261" s="3">
        <v>4598.37</v>
      </c>
      <c r="I1261" t="s">
        <v>20</v>
      </c>
      <c r="J1261" t="str">
        <f>INDEX(Product_Table[Product Name],MATCH(Table35[[#This Row],[ProductID]],Product_Table[ProductID],0))</f>
        <v>Natura UC-56</v>
      </c>
      <c r="K1261" t="str">
        <f>INDEX(Product_Table[Category],MATCH(Table35[[#This Row],[ProductID]],Product_Table[ProductID],0))</f>
        <v>Urban</v>
      </c>
      <c r="L1261" t="str">
        <f>INDEX(Product_Table[Segment],MATCH(Table35[[#This Row],[ProductID]],Product_Table[ProductID],0))</f>
        <v>Convenience</v>
      </c>
      <c r="M1261" s="4">
        <f>INDEX(Product_Table[ManufacturerID],MATCH(Table35[[#This Row],[ProductID]],Product_Table[ProductID],0))</f>
        <v>8</v>
      </c>
      <c r="N1261" s="4" t="str">
        <f>INDEX(Manufacturer_Table[Manufacturer Name],MATCH(Table35[[#This Row],[ManufacturerID]],Manufacturer_Table[ManufacturerID],0))</f>
        <v>Natura</v>
      </c>
      <c r="O1261" s="4" t="str">
        <f>INDEX(Location_Table[State],MATCH(Table35[[#This Row],[Zip]],Location_Table[Zip],0))</f>
        <v>British Columbia</v>
      </c>
    </row>
    <row r="1262" spans="1:15" x14ac:dyDescent="0.3">
      <c r="A1262">
        <v>577</v>
      </c>
      <c r="B1262" s="2">
        <v>42144</v>
      </c>
      <c r="C1262" s="2" t="str">
        <f>TEXT(Table35[[#This Row],[Date]],"YYYY")</f>
        <v>2015</v>
      </c>
      <c r="D1262" s="2" t="str">
        <f>TEXT(Table35[[#This Row],[Date]],"MMMM")</f>
        <v>May</v>
      </c>
      <c r="E1262" s="2" t="str">
        <f>TEXT(Table35[[#This Row],[Date]],"DDDD")</f>
        <v>Wednesday</v>
      </c>
      <c r="F1262" t="s">
        <v>1336</v>
      </c>
      <c r="G1262">
        <v>1</v>
      </c>
      <c r="H1262" s="3">
        <v>12284.37</v>
      </c>
      <c r="I1262" t="s">
        <v>20</v>
      </c>
      <c r="J1262" t="str">
        <f>INDEX(Product_Table[Product Name],MATCH(Table35[[#This Row],[ProductID]],Product_Table[ProductID],0))</f>
        <v>Maximus UC-42</v>
      </c>
      <c r="K1262" t="str">
        <f>INDEX(Product_Table[Category],MATCH(Table35[[#This Row],[ProductID]],Product_Table[ProductID],0))</f>
        <v>Urban</v>
      </c>
      <c r="L1262" t="str">
        <f>INDEX(Product_Table[Segment],MATCH(Table35[[#This Row],[ProductID]],Product_Table[ProductID],0))</f>
        <v>Convenience</v>
      </c>
      <c r="M1262" s="4">
        <f>INDEX(Product_Table[ManufacturerID],MATCH(Table35[[#This Row],[ProductID]],Product_Table[ProductID],0))</f>
        <v>7</v>
      </c>
      <c r="N1262" s="4" t="str">
        <f>INDEX(Manufacturer_Table[Manufacturer Name],MATCH(Table35[[#This Row],[ManufacturerID]],Manufacturer_Table[ManufacturerID],0))</f>
        <v>VanArsdel</v>
      </c>
      <c r="O1262" s="4" t="str">
        <f>INDEX(Location_Table[State],MATCH(Table35[[#This Row],[Zip]],Location_Table[Zip],0))</f>
        <v>Alberta</v>
      </c>
    </row>
    <row r="1263" spans="1:15" x14ac:dyDescent="0.3">
      <c r="A1263">
        <v>699</v>
      </c>
      <c r="B1263" s="2">
        <v>42144</v>
      </c>
      <c r="C1263" s="2" t="str">
        <f>TEXT(Table35[[#This Row],[Date]],"YYYY")</f>
        <v>2015</v>
      </c>
      <c r="D1263" s="2" t="str">
        <f>TEXT(Table35[[#This Row],[Date]],"MMMM")</f>
        <v>May</v>
      </c>
      <c r="E1263" s="2" t="str">
        <f>TEXT(Table35[[#This Row],[Date]],"DDDD")</f>
        <v>Wednesday</v>
      </c>
      <c r="F1263" t="s">
        <v>1403</v>
      </c>
      <c r="G1263">
        <v>1</v>
      </c>
      <c r="H1263" s="3">
        <v>2865.87</v>
      </c>
      <c r="I1263" t="s">
        <v>20</v>
      </c>
      <c r="J1263" t="str">
        <f>INDEX(Product_Table[Product Name],MATCH(Table35[[#This Row],[ProductID]],Product_Table[ProductID],0))</f>
        <v>Natura MA-06</v>
      </c>
      <c r="K1263" t="str">
        <f>INDEX(Product_Table[Category],MATCH(Table35[[#This Row],[ProductID]],Product_Table[ProductID],0))</f>
        <v>Mix</v>
      </c>
      <c r="L1263" t="str">
        <f>INDEX(Product_Table[Segment],MATCH(Table35[[#This Row],[ProductID]],Product_Table[ProductID],0))</f>
        <v>All Season</v>
      </c>
      <c r="M1263" s="4">
        <f>INDEX(Product_Table[ManufacturerID],MATCH(Table35[[#This Row],[ProductID]],Product_Table[ProductID],0))</f>
        <v>8</v>
      </c>
      <c r="N1263" s="4" t="str">
        <f>INDEX(Manufacturer_Table[Manufacturer Name],MATCH(Table35[[#This Row],[ManufacturerID]],Manufacturer_Table[ManufacturerID],0))</f>
        <v>Natura</v>
      </c>
      <c r="O1263" s="4" t="str">
        <f>INDEX(Location_Table[State],MATCH(Table35[[#This Row],[Zip]],Location_Table[Zip],0))</f>
        <v>Alberta</v>
      </c>
    </row>
    <row r="1264" spans="1:15" x14ac:dyDescent="0.3">
      <c r="A1264">
        <v>1129</v>
      </c>
      <c r="B1264" s="2">
        <v>42135</v>
      </c>
      <c r="C1264" s="2" t="str">
        <f>TEXT(Table35[[#This Row],[Date]],"YYYY")</f>
        <v>2015</v>
      </c>
      <c r="D1264" s="2" t="str">
        <f>TEXT(Table35[[#This Row],[Date]],"MMMM")</f>
        <v>May</v>
      </c>
      <c r="E1264" s="2" t="str">
        <f>TEXT(Table35[[#This Row],[Date]],"DDDD")</f>
        <v>Monday</v>
      </c>
      <c r="F1264" t="s">
        <v>1600</v>
      </c>
      <c r="G1264">
        <v>1</v>
      </c>
      <c r="H1264" s="3">
        <v>5543.37</v>
      </c>
      <c r="I1264" t="s">
        <v>20</v>
      </c>
      <c r="J1264" t="str">
        <f>INDEX(Product_Table[Product Name],MATCH(Table35[[#This Row],[ProductID]],Product_Table[ProductID],0))</f>
        <v>Pirum UM-06</v>
      </c>
      <c r="K1264" t="str">
        <f>INDEX(Product_Table[Category],MATCH(Table35[[#This Row],[ProductID]],Product_Table[ProductID],0))</f>
        <v>Urban</v>
      </c>
      <c r="L1264" t="str">
        <f>INDEX(Product_Table[Segment],MATCH(Table35[[#This Row],[ProductID]],Product_Table[ProductID],0))</f>
        <v>Moderation</v>
      </c>
      <c r="M1264" s="4">
        <f>INDEX(Product_Table[ManufacturerID],MATCH(Table35[[#This Row],[ProductID]],Product_Table[ProductID],0))</f>
        <v>10</v>
      </c>
      <c r="N1264" s="4" t="str">
        <f>INDEX(Manufacturer_Table[Manufacturer Name],MATCH(Table35[[#This Row],[ManufacturerID]],Manufacturer_Table[ManufacturerID],0))</f>
        <v>Pirum</v>
      </c>
      <c r="O1264" s="4" t="str">
        <f>INDEX(Location_Table[State],MATCH(Table35[[#This Row],[Zip]],Location_Table[Zip],0))</f>
        <v>British Columbia</v>
      </c>
    </row>
    <row r="1265" spans="1:15" x14ac:dyDescent="0.3">
      <c r="A1265">
        <v>457</v>
      </c>
      <c r="B1265" s="2">
        <v>42067</v>
      </c>
      <c r="C1265" s="2" t="str">
        <f>TEXT(Table35[[#This Row],[Date]],"YYYY")</f>
        <v>2015</v>
      </c>
      <c r="D1265" s="2" t="str">
        <f>TEXT(Table35[[#This Row],[Date]],"MMMM")</f>
        <v>March</v>
      </c>
      <c r="E1265" s="2" t="str">
        <f>TEXT(Table35[[#This Row],[Date]],"DDDD")</f>
        <v>Wednesday</v>
      </c>
      <c r="F1265" t="s">
        <v>1401</v>
      </c>
      <c r="G1265">
        <v>1</v>
      </c>
      <c r="H1265" s="3">
        <v>11969.37</v>
      </c>
      <c r="I1265" t="s">
        <v>20</v>
      </c>
      <c r="J1265" t="str">
        <f>INDEX(Product_Table[Product Name],MATCH(Table35[[#This Row],[ProductID]],Product_Table[ProductID],0))</f>
        <v>Maximus UM-62</v>
      </c>
      <c r="K1265" t="str">
        <f>INDEX(Product_Table[Category],MATCH(Table35[[#This Row],[ProductID]],Product_Table[ProductID],0))</f>
        <v>Urban</v>
      </c>
      <c r="L1265" t="str">
        <f>INDEX(Product_Table[Segment],MATCH(Table35[[#This Row],[ProductID]],Product_Table[ProductID],0))</f>
        <v>Moderation</v>
      </c>
      <c r="M1265" s="4">
        <f>INDEX(Product_Table[ManufacturerID],MATCH(Table35[[#This Row],[ProductID]],Product_Table[ProductID],0))</f>
        <v>7</v>
      </c>
      <c r="N1265" s="4" t="str">
        <f>INDEX(Manufacturer_Table[Manufacturer Name],MATCH(Table35[[#This Row],[ManufacturerID]],Manufacturer_Table[ManufacturerID],0))</f>
        <v>VanArsdel</v>
      </c>
      <c r="O1265" s="4" t="str">
        <f>INDEX(Location_Table[State],MATCH(Table35[[#This Row],[Zip]],Location_Table[Zip],0))</f>
        <v>Alberta</v>
      </c>
    </row>
    <row r="1266" spans="1:15" x14ac:dyDescent="0.3">
      <c r="A1266">
        <v>927</v>
      </c>
      <c r="B1266" s="2">
        <v>42068</v>
      </c>
      <c r="C1266" s="2" t="str">
        <f>TEXT(Table35[[#This Row],[Date]],"YYYY")</f>
        <v>2015</v>
      </c>
      <c r="D1266" s="2" t="str">
        <f>TEXT(Table35[[#This Row],[Date]],"MMMM")</f>
        <v>March</v>
      </c>
      <c r="E1266" s="2" t="str">
        <f>TEXT(Table35[[#This Row],[Date]],"DDDD")</f>
        <v>Thursday</v>
      </c>
      <c r="F1266" t="s">
        <v>1568</v>
      </c>
      <c r="G1266">
        <v>1</v>
      </c>
      <c r="H1266" s="3">
        <v>6173.37</v>
      </c>
      <c r="I1266" t="s">
        <v>20</v>
      </c>
      <c r="J1266" t="str">
        <f>INDEX(Product_Table[Product Name],MATCH(Table35[[#This Row],[ProductID]],Product_Table[ProductID],0))</f>
        <v>Natura UE-36</v>
      </c>
      <c r="K1266" t="str">
        <f>INDEX(Product_Table[Category],MATCH(Table35[[#This Row],[ProductID]],Product_Table[ProductID],0))</f>
        <v>Urban</v>
      </c>
      <c r="L1266" t="str">
        <f>INDEX(Product_Table[Segment],MATCH(Table35[[#This Row],[ProductID]],Product_Table[ProductID],0))</f>
        <v>Extreme</v>
      </c>
      <c r="M1266" s="4">
        <f>INDEX(Product_Table[ManufacturerID],MATCH(Table35[[#This Row],[ProductID]],Product_Table[ProductID],0))</f>
        <v>8</v>
      </c>
      <c r="N1266" s="4" t="str">
        <f>INDEX(Manufacturer_Table[Manufacturer Name],MATCH(Table35[[#This Row],[ManufacturerID]],Manufacturer_Table[ManufacturerID],0))</f>
        <v>Natura</v>
      </c>
      <c r="O1266" s="4" t="str">
        <f>INDEX(Location_Table[State],MATCH(Table35[[#This Row],[Zip]],Location_Table[Zip],0))</f>
        <v>British Columbia</v>
      </c>
    </row>
    <row r="1267" spans="1:15" x14ac:dyDescent="0.3">
      <c r="A1267">
        <v>487</v>
      </c>
      <c r="B1267" s="2">
        <v>42068</v>
      </c>
      <c r="C1267" s="2" t="str">
        <f>TEXT(Table35[[#This Row],[Date]],"YYYY")</f>
        <v>2015</v>
      </c>
      <c r="D1267" s="2" t="str">
        <f>TEXT(Table35[[#This Row],[Date]],"MMMM")</f>
        <v>March</v>
      </c>
      <c r="E1267" s="2" t="str">
        <f>TEXT(Table35[[#This Row],[Date]],"DDDD")</f>
        <v>Thursday</v>
      </c>
      <c r="F1267" t="s">
        <v>1200</v>
      </c>
      <c r="G1267">
        <v>1</v>
      </c>
      <c r="H1267" s="3">
        <v>13229.37</v>
      </c>
      <c r="I1267" t="s">
        <v>20</v>
      </c>
      <c r="J1267" t="str">
        <f>INDEX(Product_Table[Product Name],MATCH(Table35[[#This Row],[ProductID]],Product_Table[ProductID],0))</f>
        <v>Maximus UM-92</v>
      </c>
      <c r="K1267" t="str">
        <f>INDEX(Product_Table[Category],MATCH(Table35[[#This Row],[ProductID]],Product_Table[ProductID],0))</f>
        <v>Urban</v>
      </c>
      <c r="L1267" t="str">
        <f>INDEX(Product_Table[Segment],MATCH(Table35[[#This Row],[ProductID]],Product_Table[ProductID],0))</f>
        <v>Moderation</v>
      </c>
      <c r="M1267" s="4">
        <f>INDEX(Product_Table[ManufacturerID],MATCH(Table35[[#This Row],[ProductID]],Product_Table[ProductID],0))</f>
        <v>7</v>
      </c>
      <c r="N1267" s="4" t="str">
        <f>INDEX(Manufacturer_Table[Manufacturer Name],MATCH(Table35[[#This Row],[ManufacturerID]],Manufacturer_Table[ManufacturerID],0))</f>
        <v>VanArsdel</v>
      </c>
      <c r="O1267" s="4" t="str">
        <f>INDEX(Location_Table[State],MATCH(Table35[[#This Row],[Zip]],Location_Table[Zip],0))</f>
        <v>Manitoba</v>
      </c>
    </row>
    <row r="1268" spans="1:15" x14ac:dyDescent="0.3">
      <c r="A1268">
        <v>415</v>
      </c>
      <c r="B1268" s="2">
        <v>42045</v>
      </c>
      <c r="C1268" s="2" t="str">
        <f>TEXT(Table35[[#This Row],[Date]],"YYYY")</f>
        <v>2015</v>
      </c>
      <c r="D1268" s="2" t="str">
        <f>TEXT(Table35[[#This Row],[Date]],"MMMM")</f>
        <v>February</v>
      </c>
      <c r="E1268" s="2" t="str">
        <f>TEXT(Table35[[#This Row],[Date]],"DDDD")</f>
        <v>Tuesday</v>
      </c>
      <c r="F1268" t="s">
        <v>1401</v>
      </c>
      <c r="G1268">
        <v>1</v>
      </c>
      <c r="H1268" s="3">
        <v>11496.87</v>
      </c>
      <c r="I1268" t="s">
        <v>20</v>
      </c>
      <c r="J1268" t="str">
        <f>INDEX(Product_Table[Product Name],MATCH(Table35[[#This Row],[ProductID]],Product_Table[ProductID],0))</f>
        <v>Maximus UM-20</v>
      </c>
      <c r="K1268" t="str">
        <f>INDEX(Product_Table[Category],MATCH(Table35[[#This Row],[ProductID]],Product_Table[ProductID],0))</f>
        <v>Urban</v>
      </c>
      <c r="L1268" t="str">
        <f>INDEX(Product_Table[Segment],MATCH(Table35[[#This Row],[ProductID]],Product_Table[ProductID],0))</f>
        <v>Moderation</v>
      </c>
      <c r="M1268" s="4">
        <f>INDEX(Product_Table[ManufacturerID],MATCH(Table35[[#This Row],[ProductID]],Product_Table[ProductID],0))</f>
        <v>7</v>
      </c>
      <c r="N1268" s="4" t="str">
        <f>INDEX(Manufacturer_Table[Manufacturer Name],MATCH(Table35[[#This Row],[ManufacturerID]],Manufacturer_Table[ManufacturerID],0))</f>
        <v>VanArsdel</v>
      </c>
      <c r="O1268" s="4" t="str">
        <f>INDEX(Location_Table[State],MATCH(Table35[[#This Row],[Zip]],Location_Table[Zip],0))</f>
        <v>Alberta</v>
      </c>
    </row>
    <row r="1269" spans="1:15" x14ac:dyDescent="0.3">
      <c r="A1269">
        <v>1703</v>
      </c>
      <c r="B1269" s="2">
        <v>42045</v>
      </c>
      <c r="C1269" s="2" t="str">
        <f>TEXT(Table35[[#This Row],[Date]],"YYYY")</f>
        <v>2015</v>
      </c>
      <c r="D1269" s="2" t="str">
        <f>TEXT(Table35[[#This Row],[Date]],"MMMM")</f>
        <v>February</v>
      </c>
      <c r="E1269" s="2" t="str">
        <f>TEXT(Table35[[#This Row],[Date]],"DDDD")</f>
        <v>Tuesday</v>
      </c>
      <c r="F1269" t="s">
        <v>1578</v>
      </c>
      <c r="G1269">
        <v>1</v>
      </c>
      <c r="H1269" s="3">
        <v>1290.8699999999999</v>
      </c>
      <c r="I1269" t="s">
        <v>20</v>
      </c>
      <c r="J1269" t="str">
        <f>INDEX(Product_Table[Product Name],MATCH(Table35[[#This Row],[ProductID]],Product_Table[ProductID],0))</f>
        <v>Salvus YY-14</v>
      </c>
      <c r="K1269" t="str">
        <f>INDEX(Product_Table[Category],MATCH(Table35[[#This Row],[ProductID]],Product_Table[ProductID],0))</f>
        <v>Youth</v>
      </c>
      <c r="L1269" t="str">
        <f>INDEX(Product_Table[Segment],MATCH(Table35[[#This Row],[ProductID]],Product_Table[ProductID],0))</f>
        <v>Youth</v>
      </c>
      <c r="M1269" s="4">
        <f>INDEX(Product_Table[ManufacturerID],MATCH(Table35[[#This Row],[ProductID]],Product_Table[ProductID],0))</f>
        <v>13</v>
      </c>
      <c r="N1269" s="4" t="str">
        <f>INDEX(Manufacturer_Table[Manufacturer Name],MATCH(Table35[[#This Row],[ManufacturerID]],Manufacturer_Table[ManufacturerID],0))</f>
        <v>Salvus</v>
      </c>
      <c r="O1269" s="4" t="str">
        <f>INDEX(Location_Table[State],MATCH(Table35[[#This Row],[Zip]],Location_Table[Zip],0))</f>
        <v>British Columbia</v>
      </c>
    </row>
    <row r="1270" spans="1:15" x14ac:dyDescent="0.3">
      <c r="A1270">
        <v>1050</v>
      </c>
      <c r="B1270" s="2">
        <v>42114</v>
      </c>
      <c r="C1270" s="2" t="str">
        <f>TEXT(Table35[[#This Row],[Date]],"YYYY")</f>
        <v>2015</v>
      </c>
      <c r="D1270" s="2" t="str">
        <f>TEXT(Table35[[#This Row],[Date]],"MMMM")</f>
        <v>April</v>
      </c>
      <c r="E1270" s="2" t="str">
        <f>TEXT(Table35[[#This Row],[Date]],"DDDD")</f>
        <v>Monday</v>
      </c>
      <c r="F1270" t="s">
        <v>1395</v>
      </c>
      <c r="G1270">
        <v>1</v>
      </c>
      <c r="H1270" s="3">
        <v>3338.37</v>
      </c>
      <c r="I1270" t="s">
        <v>20</v>
      </c>
      <c r="J1270" t="str">
        <f>INDEX(Product_Table[Product Name],MATCH(Table35[[#This Row],[ProductID]],Product_Table[ProductID],0))</f>
        <v>Pirum MA-08</v>
      </c>
      <c r="K1270" t="str">
        <f>INDEX(Product_Table[Category],MATCH(Table35[[#This Row],[ProductID]],Product_Table[ProductID],0))</f>
        <v>Mix</v>
      </c>
      <c r="L1270" t="str">
        <f>INDEX(Product_Table[Segment],MATCH(Table35[[#This Row],[ProductID]],Product_Table[ProductID],0))</f>
        <v>All Season</v>
      </c>
      <c r="M1270" s="4">
        <f>INDEX(Product_Table[ManufacturerID],MATCH(Table35[[#This Row],[ProductID]],Product_Table[ProductID],0))</f>
        <v>10</v>
      </c>
      <c r="N1270" s="4" t="str">
        <f>INDEX(Manufacturer_Table[Manufacturer Name],MATCH(Table35[[#This Row],[ManufacturerID]],Manufacturer_Table[ManufacturerID],0))</f>
        <v>Pirum</v>
      </c>
      <c r="O1270" s="4" t="str">
        <f>INDEX(Location_Table[State],MATCH(Table35[[#This Row],[Zip]],Location_Table[Zip],0))</f>
        <v>Alberta</v>
      </c>
    </row>
    <row r="1271" spans="1:15" x14ac:dyDescent="0.3">
      <c r="A1271">
        <v>1524</v>
      </c>
      <c r="B1271" s="2">
        <v>42106</v>
      </c>
      <c r="C1271" s="2" t="str">
        <f>TEXT(Table35[[#This Row],[Date]],"YYYY")</f>
        <v>2015</v>
      </c>
      <c r="D1271" s="2" t="str">
        <f>TEXT(Table35[[#This Row],[Date]],"MMMM")</f>
        <v>April</v>
      </c>
      <c r="E1271" s="2" t="str">
        <f>TEXT(Table35[[#This Row],[Date]],"DDDD")</f>
        <v>Sunday</v>
      </c>
      <c r="F1271" t="s">
        <v>1577</v>
      </c>
      <c r="G1271">
        <v>1</v>
      </c>
      <c r="H1271" s="3">
        <v>4408.74</v>
      </c>
      <c r="I1271" t="s">
        <v>20</v>
      </c>
      <c r="J1271" t="str">
        <f>INDEX(Product_Table[Product Name],MATCH(Table35[[#This Row],[ProductID]],Product_Table[ProductID],0))</f>
        <v>Quibus RP-16</v>
      </c>
      <c r="K1271" t="str">
        <f>INDEX(Product_Table[Category],MATCH(Table35[[#This Row],[ProductID]],Product_Table[ProductID],0))</f>
        <v>Rural</v>
      </c>
      <c r="L1271" t="str">
        <f>INDEX(Product_Table[Segment],MATCH(Table35[[#This Row],[ProductID]],Product_Table[ProductID],0))</f>
        <v>Productivity</v>
      </c>
      <c r="M1271" s="4">
        <f>INDEX(Product_Table[ManufacturerID],MATCH(Table35[[#This Row],[ProductID]],Product_Table[ProductID],0))</f>
        <v>12</v>
      </c>
      <c r="N1271" s="4" t="str">
        <f>INDEX(Manufacturer_Table[Manufacturer Name],MATCH(Table35[[#This Row],[ManufacturerID]],Manufacturer_Table[ManufacturerID],0))</f>
        <v>Quibus</v>
      </c>
      <c r="O1271" s="4" t="str">
        <f>INDEX(Location_Table[State],MATCH(Table35[[#This Row],[Zip]],Location_Table[Zip],0))</f>
        <v>British Columbia</v>
      </c>
    </row>
    <row r="1272" spans="1:15" x14ac:dyDescent="0.3">
      <c r="A1272">
        <v>615</v>
      </c>
      <c r="B1272" s="2">
        <v>42099</v>
      </c>
      <c r="C1272" s="2" t="str">
        <f>TEXT(Table35[[#This Row],[Date]],"YYYY")</f>
        <v>2015</v>
      </c>
      <c r="D1272" s="2" t="str">
        <f>TEXT(Table35[[#This Row],[Date]],"MMMM")</f>
        <v>April</v>
      </c>
      <c r="E1272" s="2" t="str">
        <f>TEXT(Table35[[#This Row],[Date]],"DDDD")</f>
        <v>Sunday</v>
      </c>
      <c r="F1272" t="s">
        <v>1382</v>
      </c>
      <c r="G1272">
        <v>1</v>
      </c>
      <c r="H1272" s="3">
        <v>8189.37</v>
      </c>
      <c r="I1272" t="s">
        <v>20</v>
      </c>
      <c r="J1272" t="str">
        <f>INDEX(Product_Table[Product Name],MATCH(Table35[[#This Row],[ProductID]],Product_Table[ProductID],0))</f>
        <v>Maximus UC-80</v>
      </c>
      <c r="K1272" t="str">
        <f>INDEX(Product_Table[Category],MATCH(Table35[[#This Row],[ProductID]],Product_Table[ProductID],0))</f>
        <v>Urban</v>
      </c>
      <c r="L1272" t="str">
        <f>INDEX(Product_Table[Segment],MATCH(Table35[[#This Row],[ProductID]],Product_Table[ProductID],0))</f>
        <v>Convenience</v>
      </c>
      <c r="M1272" s="4">
        <f>INDEX(Product_Table[ManufacturerID],MATCH(Table35[[#This Row],[ProductID]],Product_Table[ProductID],0))</f>
        <v>7</v>
      </c>
      <c r="N1272" s="4" t="str">
        <f>INDEX(Manufacturer_Table[Manufacturer Name],MATCH(Table35[[#This Row],[ManufacturerID]],Manufacturer_Table[ManufacturerID],0))</f>
        <v>VanArsdel</v>
      </c>
      <c r="O1272" s="4" t="str">
        <f>INDEX(Location_Table[State],MATCH(Table35[[#This Row],[Zip]],Location_Table[Zip],0))</f>
        <v>Alberta</v>
      </c>
    </row>
    <row r="1273" spans="1:15" x14ac:dyDescent="0.3">
      <c r="A1273">
        <v>1348</v>
      </c>
      <c r="B1273" s="2">
        <v>42085</v>
      </c>
      <c r="C1273" s="2" t="str">
        <f>TEXT(Table35[[#This Row],[Date]],"YYYY")</f>
        <v>2015</v>
      </c>
      <c r="D1273" s="2" t="str">
        <f>TEXT(Table35[[#This Row],[Date]],"MMMM")</f>
        <v>March</v>
      </c>
      <c r="E1273" s="2" t="str">
        <f>TEXT(Table35[[#This Row],[Date]],"DDDD")</f>
        <v>Sunday</v>
      </c>
      <c r="F1273" t="s">
        <v>1396</v>
      </c>
      <c r="G1273">
        <v>1</v>
      </c>
      <c r="H1273" s="3">
        <v>4156.74</v>
      </c>
      <c r="I1273" t="s">
        <v>20</v>
      </c>
      <c r="J1273" t="str">
        <f>INDEX(Product_Table[Product Name],MATCH(Table35[[#This Row],[ProductID]],Product_Table[ProductID],0))</f>
        <v>Quibus RP-40</v>
      </c>
      <c r="K1273" t="str">
        <f>INDEX(Product_Table[Category],MATCH(Table35[[#This Row],[ProductID]],Product_Table[ProductID],0))</f>
        <v>Rural</v>
      </c>
      <c r="L1273" t="str">
        <f>INDEX(Product_Table[Segment],MATCH(Table35[[#This Row],[ProductID]],Product_Table[ProductID],0))</f>
        <v>Productivity</v>
      </c>
      <c r="M1273" s="4">
        <f>INDEX(Product_Table[ManufacturerID],MATCH(Table35[[#This Row],[ProductID]],Product_Table[ProductID],0))</f>
        <v>12</v>
      </c>
      <c r="N1273" s="4" t="str">
        <f>INDEX(Manufacturer_Table[Manufacturer Name],MATCH(Table35[[#This Row],[ManufacturerID]],Manufacturer_Table[ManufacturerID],0))</f>
        <v>Quibus</v>
      </c>
      <c r="O1273" s="4" t="str">
        <f>INDEX(Location_Table[State],MATCH(Table35[[#This Row],[Zip]],Location_Table[Zip],0))</f>
        <v>Alberta</v>
      </c>
    </row>
    <row r="1274" spans="1:15" x14ac:dyDescent="0.3">
      <c r="A1274">
        <v>1391</v>
      </c>
      <c r="B1274" s="2">
        <v>42085</v>
      </c>
      <c r="C1274" s="2" t="str">
        <f>TEXT(Table35[[#This Row],[Date]],"YYYY")</f>
        <v>2015</v>
      </c>
      <c r="D1274" s="2" t="str">
        <f>TEXT(Table35[[#This Row],[Date]],"MMMM")</f>
        <v>March</v>
      </c>
      <c r="E1274" s="2" t="str">
        <f>TEXT(Table35[[#This Row],[Date]],"DDDD")</f>
        <v>Sunday</v>
      </c>
      <c r="F1274" t="s">
        <v>1352</v>
      </c>
      <c r="G1274">
        <v>1</v>
      </c>
      <c r="H1274" s="3">
        <v>2329.7399999999998</v>
      </c>
      <c r="I1274" t="s">
        <v>20</v>
      </c>
      <c r="J1274" t="str">
        <f>INDEX(Product_Table[Product Name],MATCH(Table35[[#This Row],[ProductID]],Product_Table[ProductID],0))</f>
        <v>Quibus RP-83</v>
      </c>
      <c r="K1274" t="str">
        <f>INDEX(Product_Table[Category],MATCH(Table35[[#This Row],[ProductID]],Product_Table[ProductID],0))</f>
        <v>Rural</v>
      </c>
      <c r="L1274" t="str">
        <f>INDEX(Product_Table[Segment],MATCH(Table35[[#This Row],[ProductID]],Product_Table[ProductID],0))</f>
        <v>Productivity</v>
      </c>
      <c r="M1274" s="4">
        <f>INDEX(Product_Table[ManufacturerID],MATCH(Table35[[#This Row],[ProductID]],Product_Table[ProductID],0))</f>
        <v>12</v>
      </c>
      <c r="N1274" s="4" t="str">
        <f>INDEX(Manufacturer_Table[Manufacturer Name],MATCH(Table35[[#This Row],[ManufacturerID]],Manufacturer_Table[ManufacturerID],0))</f>
        <v>Quibus</v>
      </c>
      <c r="O1274" s="4" t="str">
        <f>INDEX(Location_Table[State],MATCH(Table35[[#This Row],[Zip]],Location_Table[Zip],0))</f>
        <v>Alberta</v>
      </c>
    </row>
    <row r="1275" spans="1:15" x14ac:dyDescent="0.3">
      <c r="A1275">
        <v>1392</v>
      </c>
      <c r="B1275" s="2">
        <v>42085</v>
      </c>
      <c r="C1275" s="2" t="str">
        <f>TEXT(Table35[[#This Row],[Date]],"YYYY")</f>
        <v>2015</v>
      </c>
      <c r="D1275" s="2" t="str">
        <f>TEXT(Table35[[#This Row],[Date]],"MMMM")</f>
        <v>March</v>
      </c>
      <c r="E1275" s="2" t="str">
        <f>TEXT(Table35[[#This Row],[Date]],"DDDD")</f>
        <v>Sunday</v>
      </c>
      <c r="F1275" t="s">
        <v>1352</v>
      </c>
      <c r="G1275">
        <v>1</v>
      </c>
      <c r="H1275" s="3">
        <v>2329.7399999999998</v>
      </c>
      <c r="I1275" t="s">
        <v>20</v>
      </c>
      <c r="J1275" t="str">
        <f>INDEX(Product_Table[Product Name],MATCH(Table35[[#This Row],[ProductID]],Product_Table[ProductID],0))</f>
        <v>Quibus RP-84</v>
      </c>
      <c r="K1275" t="str">
        <f>INDEX(Product_Table[Category],MATCH(Table35[[#This Row],[ProductID]],Product_Table[ProductID],0))</f>
        <v>Rural</v>
      </c>
      <c r="L1275" t="str">
        <f>INDEX(Product_Table[Segment],MATCH(Table35[[#This Row],[ProductID]],Product_Table[ProductID],0))</f>
        <v>Productivity</v>
      </c>
      <c r="M1275" s="4">
        <f>INDEX(Product_Table[ManufacturerID],MATCH(Table35[[#This Row],[ProductID]],Product_Table[ProductID],0))</f>
        <v>12</v>
      </c>
      <c r="N1275" s="4" t="str">
        <f>INDEX(Manufacturer_Table[Manufacturer Name],MATCH(Table35[[#This Row],[ManufacturerID]],Manufacturer_Table[ManufacturerID],0))</f>
        <v>Quibus</v>
      </c>
      <c r="O1275" s="4" t="str">
        <f>INDEX(Location_Table[State],MATCH(Table35[[#This Row],[Zip]],Location_Table[Zip],0))</f>
        <v>Alberta</v>
      </c>
    </row>
    <row r="1276" spans="1:15" x14ac:dyDescent="0.3">
      <c r="A1276">
        <v>1212</v>
      </c>
      <c r="B1276" s="2">
        <v>42172</v>
      </c>
      <c r="C1276" s="2" t="str">
        <f>TEXT(Table35[[#This Row],[Date]],"YYYY")</f>
        <v>2015</v>
      </c>
      <c r="D1276" s="2" t="str">
        <f>TEXT(Table35[[#This Row],[Date]],"MMMM")</f>
        <v>June</v>
      </c>
      <c r="E1276" s="2" t="str">
        <f>TEXT(Table35[[#This Row],[Date]],"DDDD")</f>
        <v>Wednesday</v>
      </c>
      <c r="F1276" t="s">
        <v>1327</v>
      </c>
      <c r="G1276">
        <v>1</v>
      </c>
      <c r="H1276" s="3">
        <v>4850.37</v>
      </c>
      <c r="I1276" t="s">
        <v>20</v>
      </c>
      <c r="J1276" t="str">
        <f>INDEX(Product_Table[Product Name],MATCH(Table35[[#This Row],[ProductID]],Product_Table[ProductID],0))</f>
        <v>Pirum UC-14</v>
      </c>
      <c r="K1276" t="str">
        <f>INDEX(Product_Table[Category],MATCH(Table35[[#This Row],[ProductID]],Product_Table[ProductID],0))</f>
        <v>Urban</v>
      </c>
      <c r="L1276" t="str">
        <f>INDEX(Product_Table[Segment],MATCH(Table35[[#This Row],[ProductID]],Product_Table[ProductID],0))</f>
        <v>Convenience</v>
      </c>
      <c r="M1276" s="4">
        <f>INDEX(Product_Table[ManufacturerID],MATCH(Table35[[#This Row],[ProductID]],Product_Table[ProductID],0))</f>
        <v>10</v>
      </c>
      <c r="N1276" s="4" t="str">
        <f>INDEX(Manufacturer_Table[Manufacturer Name],MATCH(Table35[[#This Row],[ManufacturerID]],Manufacturer_Table[ManufacturerID],0))</f>
        <v>Pirum</v>
      </c>
      <c r="O1276" s="4" t="str">
        <f>INDEX(Location_Table[State],MATCH(Table35[[#This Row],[Zip]],Location_Table[Zip],0))</f>
        <v>Alberta</v>
      </c>
    </row>
    <row r="1277" spans="1:15" x14ac:dyDescent="0.3">
      <c r="A1277">
        <v>491</v>
      </c>
      <c r="B1277" s="2">
        <v>42173</v>
      </c>
      <c r="C1277" s="2" t="str">
        <f>TEXT(Table35[[#This Row],[Date]],"YYYY")</f>
        <v>2015</v>
      </c>
      <c r="D1277" s="2" t="str">
        <f>TEXT(Table35[[#This Row],[Date]],"MMMM")</f>
        <v>June</v>
      </c>
      <c r="E1277" s="2" t="str">
        <f>TEXT(Table35[[#This Row],[Date]],"DDDD")</f>
        <v>Thursday</v>
      </c>
      <c r="F1277" t="s">
        <v>1409</v>
      </c>
      <c r="G1277">
        <v>1</v>
      </c>
      <c r="H1277" s="3">
        <v>10709.37</v>
      </c>
      <c r="I1277" t="s">
        <v>20</v>
      </c>
      <c r="J1277" t="str">
        <f>INDEX(Product_Table[Product Name],MATCH(Table35[[#This Row],[ProductID]],Product_Table[ProductID],0))</f>
        <v>Maximus UM-96</v>
      </c>
      <c r="K1277" t="str">
        <f>INDEX(Product_Table[Category],MATCH(Table35[[#This Row],[ProductID]],Product_Table[ProductID],0))</f>
        <v>Urban</v>
      </c>
      <c r="L1277" t="str">
        <f>INDEX(Product_Table[Segment],MATCH(Table35[[#This Row],[ProductID]],Product_Table[ProductID],0))</f>
        <v>Moderation</v>
      </c>
      <c r="M1277" s="4">
        <f>INDEX(Product_Table[ManufacturerID],MATCH(Table35[[#This Row],[ProductID]],Product_Table[ProductID],0))</f>
        <v>7</v>
      </c>
      <c r="N1277" s="4" t="str">
        <f>INDEX(Manufacturer_Table[Manufacturer Name],MATCH(Table35[[#This Row],[ManufacturerID]],Manufacturer_Table[ManufacturerID],0))</f>
        <v>VanArsdel</v>
      </c>
      <c r="O1277" s="4" t="str">
        <f>INDEX(Location_Table[State],MATCH(Table35[[#This Row],[Zip]],Location_Table[Zip],0))</f>
        <v>Alberta</v>
      </c>
    </row>
    <row r="1278" spans="1:15" x14ac:dyDescent="0.3">
      <c r="A1278">
        <v>2369</v>
      </c>
      <c r="B1278" s="2">
        <v>42173</v>
      </c>
      <c r="C1278" s="2" t="str">
        <f>TEXT(Table35[[#This Row],[Date]],"YYYY")</f>
        <v>2015</v>
      </c>
      <c r="D1278" s="2" t="str">
        <f>TEXT(Table35[[#This Row],[Date]],"MMMM")</f>
        <v>June</v>
      </c>
      <c r="E1278" s="2" t="str">
        <f>TEXT(Table35[[#This Row],[Date]],"DDDD")</f>
        <v>Thursday</v>
      </c>
      <c r="F1278" t="s">
        <v>1331</v>
      </c>
      <c r="G1278">
        <v>1</v>
      </c>
      <c r="H1278" s="3">
        <v>5096.7</v>
      </c>
      <c r="I1278" t="s">
        <v>20</v>
      </c>
      <c r="J1278" t="str">
        <f>INDEX(Product_Table[Product Name],MATCH(Table35[[#This Row],[ProductID]],Product_Table[ProductID],0))</f>
        <v>Aliqui UC-17</v>
      </c>
      <c r="K1278" t="str">
        <f>INDEX(Product_Table[Category],MATCH(Table35[[#This Row],[ProductID]],Product_Table[ProductID],0))</f>
        <v>Urban</v>
      </c>
      <c r="L1278" t="str">
        <f>INDEX(Product_Table[Segment],MATCH(Table35[[#This Row],[ProductID]],Product_Table[ProductID],0))</f>
        <v>Convenience</v>
      </c>
      <c r="M1278" s="4">
        <f>INDEX(Product_Table[ManufacturerID],MATCH(Table35[[#This Row],[ProductID]],Product_Table[ProductID],0))</f>
        <v>2</v>
      </c>
      <c r="N1278" s="4" t="str">
        <f>INDEX(Manufacturer_Table[Manufacturer Name],MATCH(Table35[[#This Row],[ManufacturerID]],Manufacturer_Table[ManufacturerID],0))</f>
        <v>Aliqui</v>
      </c>
      <c r="O1278" s="4" t="str">
        <f>INDEX(Location_Table[State],MATCH(Table35[[#This Row],[Zip]],Location_Table[Zip],0))</f>
        <v>Alberta</v>
      </c>
    </row>
    <row r="1279" spans="1:15" x14ac:dyDescent="0.3">
      <c r="A1279">
        <v>1722</v>
      </c>
      <c r="B1279" s="2">
        <v>42173</v>
      </c>
      <c r="C1279" s="2" t="str">
        <f>TEXT(Table35[[#This Row],[Date]],"YYYY")</f>
        <v>2015</v>
      </c>
      <c r="D1279" s="2" t="str">
        <f>TEXT(Table35[[#This Row],[Date]],"MMMM")</f>
        <v>June</v>
      </c>
      <c r="E1279" s="2" t="str">
        <f>TEXT(Table35[[#This Row],[Date]],"DDDD")</f>
        <v>Thursday</v>
      </c>
      <c r="F1279" t="s">
        <v>1576</v>
      </c>
      <c r="G1279">
        <v>1</v>
      </c>
      <c r="H1279" s="3">
        <v>1007.37</v>
      </c>
      <c r="I1279" t="s">
        <v>20</v>
      </c>
      <c r="J1279" t="str">
        <f>INDEX(Product_Table[Product Name],MATCH(Table35[[#This Row],[ProductID]],Product_Table[ProductID],0))</f>
        <v>Salvus YY-33</v>
      </c>
      <c r="K1279" t="str">
        <f>INDEX(Product_Table[Category],MATCH(Table35[[#This Row],[ProductID]],Product_Table[ProductID],0))</f>
        <v>Youth</v>
      </c>
      <c r="L1279" t="str">
        <f>INDEX(Product_Table[Segment],MATCH(Table35[[#This Row],[ProductID]],Product_Table[ProductID],0))</f>
        <v>Youth</v>
      </c>
      <c r="M1279" s="4">
        <f>INDEX(Product_Table[ManufacturerID],MATCH(Table35[[#This Row],[ProductID]],Product_Table[ProductID],0))</f>
        <v>13</v>
      </c>
      <c r="N1279" s="4" t="str">
        <f>INDEX(Manufacturer_Table[Manufacturer Name],MATCH(Table35[[#This Row],[ManufacturerID]],Manufacturer_Table[ManufacturerID],0))</f>
        <v>Salvus</v>
      </c>
      <c r="O1279" s="4" t="str">
        <f>INDEX(Location_Table[State],MATCH(Table35[[#This Row],[Zip]],Location_Table[Zip],0))</f>
        <v>British Columbia</v>
      </c>
    </row>
    <row r="1280" spans="1:15" x14ac:dyDescent="0.3">
      <c r="A1280">
        <v>2269</v>
      </c>
      <c r="B1280" s="2">
        <v>42167</v>
      </c>
      <c r="C1280" s="2" t="str">
        <f>TEXT(Table35[[#This Row],[Date]],"YYYY")</f>
        <v>2015</v>
      </c>
      <c r="D1280" s="2" t="str">
        <f>TEXT(Table35[[#This Row],[Date]],"MMMM")</f>
        <v>June</v>
      </c>
      <c r="E1280" s="2" t="str">
        <f>TEXT(Table35[[#This Row],[Date]],"DDDD")</f>
        <v>Friday</v>
      </c>
      <c r="F1280" t="s">
        <v>1345</v>
      </c>
      <c r="G1280">
        <v>1</v>
      </c>
      <c r="H1280" s="3">
        <v>4466.7</v>
      </c>
      <c r="I1280" t="s">
        <v>20</v>
      </c>
      <c r="J1280" t="str">
        <f>INDEX(Product_Table[Product Name],MATCH(Table35[[#This Row],[ProductID]],Product_Table[ProductID],0))</f>
        <v>Aliqui RS-02</v>
      </c>
      <c r="K1280" t="str">
        <f>INDEX(Product_Table[Category],MATCH(Table35[[#This Row],[ProductID]],Product_Table[ProductID],0))</f>
        <v>Rural</v>
      </c>
      <c r="L1280" t="str">
        <f>INDEX(Product_Table[Segment],MATCH(Table35[[#This Row],[ProductID]],Product_Table[ProductID],0))</f>
        <v>Select</v>
      </c>
      <c r="M1280" s="4">
        <f>INDEX(Product_Table[ManufacturerID],MATCH(Table35[[#This Row],[ProductID]],Product_Table[ProductID],0))</f>
        <v>2</v>
      </c>
      <c r="N1280" s="4" t="str">
        <f>INDEX(Manufacturer_Table[Manufacturer Name],MATCH(Table35[[#This Row],[ManufacturerID]],Manufacturer_Table[ManufacturerID],0))</f>
        <v>Aliqui</v>
      </c>
      <c r="O1280" s="4" t="str">
        <f>INDEX(Location_Table[State],MATCH(Table35[[#This Row],[Zip]],Location_Table[Zip],0))</f>
        <v>Alberta</v>
      </c>
    </row>
    <row r="1281" spans="1:15" x14ac:dyDescent="0.3">
      <c r="A1281">
        <v>2396</v>
      </c>
      <c r="B1281" s="2">
        <v>42167</v>
      </c>
      <c r="C1281" s="2" t="str">
        <f>TEXT(Table35[[#This Row],[Date]],"YYYY")</f>
        <v>2015</v>
      </c>
      <c r="D1281" s="2" t="str">
        <f>TEXT(Table35[[#This Row],[Date]],"MMMM")</f>
        <v>June</v>
      </c>
      <c r="E1281" s="2" t="str">
        <f>TEXT(Table35[[#This Row],[Date]],"DDDD")</f>
        <v>Friday</v>
      </c>
      <c r="F1281" t="s">
        <v>1383</v>
      </c>
      <c r="G1281">
        <v>1</v>
      </c>
      <c r="H1281" s="3">
        <v>1442.7</v>
      </c>
      <c r="I1281" t="s">
        <v>20</v>
      </c>
      <c r="J1281" t="str">
        <f>INDEX(Product_Table[Product Name],MATCH(Table35[[#This Row],[ProductID]],Product_Table[ProductID],0))</f>
        <v>Aliqui YY-05</v>
      </c>
      <c r="K1281" t="str">
        <f>INDEX(Product_Table[Category],MATCH(Table35[[#This Row],[ProductID]],Product_Table[ProductID],0))</f>
        <v>Youth</v>
      </c>
      <c r="L1281" t="str">
        <f>INDEX(Product_Table[Segment],MATCH(Table35[[#This Row],[ProductID]],Product_Table[ProductID],0))</f>
        <v>Youth</v>
      </c>
      <c r="M1281" s="4">
        <f>INDEX(Product_Table[ManufacturerID],MATCH(Table35[[#This Row],[ProductID]],Product_Table[ProductID],0))</f>
        <v>2</v>
      </c>
      <c r="N1281" s="4" t="str">
        <f>INDEX(Manufacturer_Table[Manufacturer Name],MATCH(Table35[[#This Row],[ManufacturerID]],Manufacturer_Table[ManufacturerID],0))</f>
        <v>Aliqui</v>
      </c>
      <c r="O1281" s="4" t="str">
        <f>INDEX(Location_Table[State],MATCH(Table35[[#This Row],[Zip]],Location_Table[Zip],0))</f>
        <v>Alberta</v>
      </c>
    </row>
    <row r="1282" spans="1:15" x14ac:dyDescent="0.3">
      <c r="A1282">
        <v>626</v>
      </c>
      <c r="B1282" s="2">
        <v>42168</v>
      </c>
      <c r="C1282" s="2" t="str">
        <f>TEXT(Table35[[#This Row],[Date]],"YYYY")</f>
        <v>2015</v>
      </c>
      <c r="D1282" s="2" t="str">
        <f>TEXT(Table35[[#This Row],[Date]],"MMMM")</f>
        <v>June</v>
      </c>
      <c r="E1282" s="2" t="str">
        <f>TEXT(Table35[[#This Row],[Date]],"DDDD")</f>
        <v>Saturday</v>
      </c>
      <c r="F1282" t="s">
        <v>1409</v>
      </c>
      <c r="G1282">
        <v>1</v>
      </c>
      <c r="H1282" s="3">
        <v>17009.37</v>
      </c>
      <c r="I1282" t="s">
        <v>20</v>
      </c>
      <c r="J1282" t="str">
        <f>INDEX(Product_Table[Product Name],MATCH(Table35[[#This Row],[ProductID]],Product_Table[ProductID],0))</f>
        <v>Maximus UC-91</v>
      </c>
      <c r="K1282" t="str">
        <f>INDEX(Product_Table[Category],MATCH(Table35[[#This Row],[ProductID]],Product_Table[ProductID],0))</f>
        <v>Urban</v>
      </c>
      <c r="L1282" t="str">
        <f>INDEX(Product_Table[Segment],MATCH(Table35[[#This Row],[ProductID]],Product_Table[ProductID],0))</f>
        <v>Convenience</v>
      </c>
      <c r="M1282" s="4">
        <f>INDEX(Product_Table[ManufacturerID],MATCH(Table35[[#This Row],[ProductID]],Product_Table[ProductID],0))</f>
        <v>7</v>
      </c>
      <c r="N1282" s="4" t="str">
        <f>INDEX(Manufacturer_Table[Manufacturer Name],MATCH(Table35[[#This Row],[ManufacturerID]],Manufacturer_Table[ManufacturerID],0))</f>
        <v>VanArsdel</v>
      </c>
      <c r="O1282" s="4" t="str">
        <f>INDEX(Location_Table[State],MATCH(Table35[[#This Row],[Zip]],Location_Table[Zip],0))</f>
        <v>Alberta</v>
      </c>
    </row>
    <row r="1283" spans="1:15" x14ac:dyDescent="0.3">
      <c r="A1283">
        <v>2054</v>
      </c>
      <c r="B1283" s="2">
        <v>42169</v>
      </c>
      <c r="C1283" s="2" t="str">
        <f>TEXT(Table35[[#This Row],[Date]],"YYYY")</f>
        <v>2015</v>
      </c>
      <c r="D1283" s="2" t="str">
        <f>TEXT(Table35[[#This Row],[Date]],"MMMM")</f>
        <v>June</v>
      </c>
      <c r="E1283" s="2" t="str">
        <f>TEXT(Table35[[#This Row],[Date]],"DDDD")</f>
        <v>Sunday</v>
      </c>
      <c r="F1283" t="s">
        <v>1346</v>
      </c>
      <c r="G1283">
        <v>1</v>
      </c>
      <c r="H1283" s="3">
        <v>7685.37</v>
      </c>
      <c r="I1283" t="s">
        <v>20</v>
      </c>
      <c r="J1283" t="str">
        <f>INDEX(Product_Table[Product Name],MATCH(Table35[[#This Row],[ProductID]],Product_Table[ProductID],0))</f>
        <v>Currus UE-14</v>
      </c>
      <c r="K1283" t="str">
        <f>INDEX(Product_Table[Category],MATCH(Table35[[#This Row],[ProductID]],Product_Table[ProductID],0))</f>
        <v>Urban</v>
      </c>
      <c r="L1283" t="str">
        <f>INDEX(Product_Table[Segment],MATCH(Table35[[#This Row],[ProductID]],Product_Table[ProductID],0))</f>
        <v>Extreme</v>
      </c>
      <c r="M1283" s="4">
        <f>INDEX(Product_Table[ManufacturerID],MATCH(Table35[[#This Row],[ProductID]],Product_Table[ProductID],0))</f>
        <v>4</v>
      </c>
      <c r="N1283" s="4" t="str">
        <f>INDEX(Manufacturer_Table[Manufacturer Name],MATCH(Table35[[#This Row],[ManufacturerID]],Manufacturer_Table[ManufacturerID],0))</f>
        <v>Currus</v>
      </c>
      <c r="O1283" s="4" t="str">
        <f>INDEX(Location_Table[State],MATCH(Table35[[#This Row],[Zip]],Location_Table[Zip],0))</f>
        <v>Alberta</v>
      </c>
    </row>
    <row r="1284" spans="1:15" x14ac:dyDescent="0.3">
      <c r="A1284">
        <v>491</v>
      </c>
      <c r="B1284" s="2">
        <v>42169</v>
      </c>
      <c r="C1284" s="2" t="str">
        <f>TEXT(Table35[[#This Row],[Date]],"YYYY")</f>
        <v>2015</v>
      </c>
      <c r="D1284" s="2" t="str">
        <f>TEXT(Table35[[#This Row],[Date]],"MMMM")</f>
        <v>June</v>
      </c>
      <c r="E1284" s="2" t="str">
        <f>TEXT(Table35[[#This Row],[Date]],"DDDD")</f>
        <v>Sunday</v>
      </c>
      <c r="F1284" t="s">
        <v>1559</v>
      </c>
      <c r="G1284">
        <v>1</v>
      </c>
      <c r="H1284" s="3">
        <v>10709.37</v>
      </c>
      <c r="I1284" t="s">
        <v>20</v>
      </c>
      <c r="J1284" t="str">
        <f>INDEX(Product_Table[Product Name],MATCH(Table35[[#This Row],[ProductID]],Product_Table[ProductID],0))</f>
        <v>Maximus UM-96</v>
      </c>
      <c r="K1284" t="str">
        <f>INDEX(Product_Table[Category],MATCH(Table35[[#This Row],[ProductID]],Product_Table[ProductID],0))</f>
        <v>Urban</v>
      </c>
      <c r="L1284" t="str">
        <f>INDEX(Product_Table[Segment],MATCH(Table35[[#This Row],[ProductID]],Product_Table[ProductID],0))</f>
        <v>Moderation</v>
      </c>
      <c r="M1284" s="4">
        <f>INDEX(Product_Table[ManufacturerID],MATCH(Table35[[#This Row],[ProductID]],Product_Table[ProductID],0))</f>
        <v>7</v>
      </c>
      <c r="N1284" s="4" t="str">
        <f>INDEX(Manufacturer_Table[Manufacturer Name],MATCH(Table35[[#This Row],[ManufacturerID]],Manufacturer_Table[ManufacturerID],0))</f>
        <v>VanArsdel</v>
      </c>
      <c r="O1284" s="4" t="str">
        <f>INDEX(Location_Table[State],MATCH(Table35[[#This Row],[Zip]],Location_Table[Zip],0))</f>
        <v>British Columbia</v>
      </c>
    </row>
    <row r="1285" spans="1:15" x14ac:dyDescent="0.3">
      <c r="A1285">
        <v>549</v>
      </c>
      <c r="B1285" s="2">
        <v>42169</v>
      </c>
      <c r="C1285" s="2" t="str">
        <f>TEXT(Table35[[#This Row],[Date]],"YYYY")</f>
        <v>2015</v>
      </c>
      <c r="D1285" s="2" t="str">
        <f>TEXT(Table35[[#This Row],[Date]],"MMMM")</f>
        <v>June</v>
      </c>
      <c r="E1285" s="2" t="str">
        <f>TEXT(Table35[[#This Row],[Date]],"DDDD")</f>
        <v>Sunday</v>
      </c>
      <c r="F1285" t="s">
        <v>1554</v>
      </c>
      <c r="G1285">
        <v>1</v>
      </c>
      <c r="H1285" s="3">
        <v>6614.37</v>
      </c>
      <c r="I1285" t="s">
        <v>20</v>
      </c>
      <c r="J1285" t="str">
        <f>INDEX(Product_Table[Product Name],MATCH(Table35[[#This Row],[ProductID]],Product_Table[ProductID],0))</f>
        <v>Maximus UC-14</v>
      </c>
      <c r="K1285" t="str">
        <f>INDEX(Product_Table[Category],MATCH(Table35[[#This Row],[ProductID]],Product_Table[ProductID],0))</f>
        <v>Urban</v>
      </c>
      <c r="L1285" t="str">
        <f>INDEX(Product_Table[Segment],MATCH(Table35[[#This Row],[ProductID]],Product_Table[ProductID],0))</f>
        <v>Convenience</v>
      </c>
      <c r="M1285" s="4">
        <f>INDEX(Product_Table[ManufacturerID],MATCH(Table35[[#This Row],[ProductID]],Product_Table[ProductID],0))</f>
        <v>7</v>
      </c>
      <c r="N1285" s="4" t="str">
        <f>INDEX(Manufacturer_Table[Manufacturer Name],MATCH(Table35[[#This Row],[ManufacturerID]],Manufacturer_Table[ManufacturerID],0))</f>
        <v>VanArsdel</v>
      </c>
      <c r="O1285" s="4" t="str">
        <f>INDEX(Location_Table[State],MATCH(Table35[[#This Row],[Zip]],Location_Table[Zip],0))</f>
        <v>British Columbia</v>
      </c>
    </row>
    <row r="1286" spans="1:15" x14ac:dyDescent="0.3">
      <c r="A1286">
        <v>407</v>
      </c>
      <c r="B1286" s="2">
        <v>42169</v>
      </c>
      <c r="C1286" s="2" t="str">
        <f>TEXT(Table35[[#This Row],[Date]],"YYYY")</f>
        <v>2015</v>
      </c>
      <c r="D1286" s="2" t="str">
        <f>TEXT(Table35[[#This Row],[Date]],"MMMM")</f>
        <v>June</v>
      </c>
      <c r="E1286" s="2" t="str">
        <f>TEXT(Table35[[#This Row],[Date]],"DDDD")</f>
        <v>Sunday</v>
      </c>
      <c r="F1286" t="s">
        <v>1563</v>
      </c>
      <c r="G1286">
        <v>1</v>
      </c>
      <c r="H1286" s="3">
        <v>20505.87</v>
      </c>
      <c r="I1286" t="s">
        <v>20</v>
      </c>
      <c r="J1286" t="str">
        <f>INDEX(Product_Table[Product Name],MATCH(Table35[[#This Row],[ProductID]],Product_Table[ProductID],0))</f>
        <v>Maximus UM-12</v>
      </c>
      <c r="K1286" t="str">
        <f>INDEX(Product_Table[Category],MATCH(Table35[[#This Row],[ProductID]],Product_Table[ProductID],0))</f>
        <v>Urban</v>
      </c>
      <c r="L1286" t="str">
        <f>INDEX(Product_Table[Segment],MATCH(Table35[[#This Row],[ProductID]],Product_Table[ProductID],0))</f>
        <v>Moderation</v>
      </c>
      <c r="M1286" s="4">
        <f>INDEX(Product_Table[ManufacturerID],MATCH(Table35[[#This Row],[ProductID]],Product_Table[ProductID],0))</f>
        <v>7</v>
      </c>
      <c r="N1286" s="4" t="str">
        <f>INDEX(Manufacturer_Table[Manufacturer Name],MATCH(Table35[[#This Row],[ManufacturerID]],Manufacturer_Table[ManufacturerID],0))</f>
        <v>VanArsdel</v>
      </c>
      <c r="O1286" s="4" t="str">
        <f>INDEX(Location_Table[State],MATCH(Table35[[#This Row],[Zip]],Location_Table[Zip],0))</f>
        <v>British Columbia</v>
      </c>
    </row>
    <row r="1287" spans="1:15" x14ac:dyDescent="0.3">
      <c r="A1287">
        <v>567</v>
      </c>
      <c r="B1287" s="2">
        <v>42169</v>
      </c>
      <c r="C1287" s="2" t="str">
        <f>TEXT(Table35[[#This Row],[Date]],"YYYY")</f>
        <v>2015</v>
      </c>
      <c r="D1287" s="2" t="str">
        <f>TEXT(Table35[[#This Row],[Date]],"MMMM")</f>
        <v>June</v>
      </c>
      <c r="E1287" s="2" t="str">
        <f>TEXT(Table35[[#This Row],[Date]],"DDDD")</f>
        <v>Sunday</v>
      </c>
      <c r="F1287" t="s">
        <v>1602</v>
      </c>
      <c r="G1287">
        <v>1</v>
      </c>
      <c r="H1287" s="3">
        <v>10520.37</v>
      </c>
      <c r="I1287" t="s">
        <v>20</v>
      </c>
      <c r="J1287" t="str">
        <f>INDEX(Product_Table[Product Name],MATCH(Table35[[#This Row],[ProductID]],Product_Table[ProductID],0))</f>
        <v>Maximus UC-32</v>
      </c>
      <c r="K1287" t="str">
        <f>INDEX(Product_Table[Category],MATCH(Table35[[#This Row],[ProductID]],Product_Table[ProductID],0))</f>
        <v>Urban</v>
      </c>
      <c r="L1287" t="str">
        <f>INDEX(Product_Table[Segment],MATCH(Table35[[#This Row],[ProductID]],Product_Table[ProductID],0))</f>
        <v>Convenience</v>
      </c>
      <c r="M1287" s="4">
        <f>INDEX(Product_Table[ManufacturerID],MATCH(Table35[[#This Row],[ProductID]],Product_Table[ProductID],0))</f>
        <v>7</v>
      </c>
      <c r="N1287" s="4" t="str">
        <f>INDEX(Manufacturer_Table[Manufacturer Name],MATCH(Table35[[#This Row],[ManufacturerID]],Manufacturer_Table[ManufacturerID],0))</f>
        <v>VanArsdel</v>
      </c>
      <c r="O1287" s="4" t="str">
        <f>INDEX(Location_Table[State],MATCH(Table35[[#This Row],[Zip]],Location_Table[Zip],0))</f>
        <v>British Columbia</v>
      </c>
    </row>
    <row r="1288" spans="1:15" x14ac:dyDescent="0.3">
      <c r="A1288">
        <v>1062</v>
      </c>
      <c r="B1288" s="2">
        <v>42185</v>
      </c>
      <c r="C1288" s="2" t="str">
        <f>TEXT(Table35[[#This Row],[Date]],"YYYY")</f>
        <v>2015</v>
      </c>
      <c r="D1288" s="2" t="str">
        <f>TEXT(Table35[[#This Row],[Date]],"MMMM")</f>
        <v>June</v>
      </c>
      <c r="E1288" s="2" t="str">
        <f>TEXT(Table35[[#This Row],[Date]],"DDDD")</f>
        <v>Tuesday</v>
      </c>
      <c r="F1288" t="s">
        <v>1382</v>
      </c>
      <c r="G1288">
        <v>1</v>
      </c>
      <c r="H1288" s="3">
        <v>1889.37</v>
      </c>
      <c r="I1288" t="s">
        <v>20</v>
      </c>
      <c r="J1288" t="str">
        <f>INDEX(Product_Table[Product Name],MATCH(Table35[[#This Row],[ProductID]],Product_Table[ProductID],0))</f>
        <v>Pirum RP-08</v>
      </c>
      <c r="K1288" t="str">
        <f>INDEX(Product_Table[Category],MATCH(Table35[[#This Row],[ProductID]],Product_Table[ProductID],0))</f>
        <v>Rural</v>
      </c>
      <c r="L1288" t="str">
        <f>INDEX(Product_Table[Segment],MATCH(Table35[[#This Row],[ProductID]],Product_Table[ProductID],0))</f>
        <v>Productivity</v>
      </c>
      <c r="M1288" s="4">
        <f>INDEX(Product_Table[ManufacturerID],MATCH(Table35[[#This Row],[ProductID]],Product_Table[ProductID],0))</f>
        <v>10</v>
      </c>
      <c r="N1288" s="4" t="str">
        <f>INDEX(Manufacturer_Table[Manufacturer Name],MATCH(Table35[[#This Row],[ManufacturerID]],Manufacturer_Table[ManufacturerID],0))</f>
        <v>Pirum</v>
      </c>
      <c r="O1288" s="4" t="str">
        <f>INDEX(Location_Table[State],MATCH(Table35[[#This Row],[Zip]],Location_Table[Zip],0))</f>
        <v>Alberta</v>
      </c>
    </row>
    <row r="1289" spans="1:15" x14ac:dyDescent="0.3">
      <c r="A1289">
        <v>1085</v>
      </c>
      <c r="B1289" s="2">
        <v>42185</v>
      </c>
      <c r="C1289" s="2" t="str">
        <f>TEXT(Table35[[#This Row],[Date]],"YYYY")</f>
        <v>2015</v>
      </c>
      <c r="D1289" s="2" t="str">
        <f>TEXT(Table35[[#This Row],[Date]],"MMMM")</f>
        <v>June</v>
      </c>
      <c r="E1289" s="2" t="str">
        <f>TEXT(Table35[[#This Row],[Date]],"DDDD")</f>
        <v>Tuesday</v>
      </c>
      <c r="F1289" t="s">
        <v>1382</v>
      </c>
      <c r="G1289">
        <v>1</v>
      </c>
      <c r="H1289" s="3">
        <v>1101.8699999999999</v>
      </c>
      <c r="I1289" t="s">
        <v>20</v>
      </c>
      <c r="J1289" t="str">
        <f>INDEX(Product_Table[Product Name],MATCH(Table35[[#This Row],[ProductID]],Product_Table[ProductID],0))</f>
        <v>Pirum RP-31</v>
      </c>
      <c r="K1289" t="str">
        <f>INDEX(Product_Table[Category],MATCH(Table35[[#This Row],[ProductID]],Product_Table[ProductID],0))</f>
        <v>Rural</v>
      </c>
      <c r="L1289" t="str">
        <f>INDEX(Product_Table[Segment],MATCH(Table35[[#This Row],[ProductID]],Product_Table[ProductID],0))</f>
        <v>Productivity</v>
      </c>
      <c r="M1289" s="4">
        <f>INDEX(Product_Table[ManufacturerID],MATCH(Table35[[#This Row],[ProductID]],Product_Table[ProductID],0))</f>
        <v>10</v>
      </c>
      <c r="N1289" s="4" t="str">
        <f>INDEX(Manufacturer_Table[Manufacturer Name],MATCH(Table35[[#This Row],[ManufacturerID]],Manufacturer_Table[ManufacturerID],0))</f>
        <v>Pirum</v>
      </c>
      <c r="O1289" s="4" t="str">
        <f>INDEX(Location_Table[State],MATCH(Table35[[#This Row],[Zip]],Location_Table[Zip],0))</f>
        <v>Alberta</v>
      </c>
    </row>
    <row r="1290" spans="1:15" x14ac:dyDescent="0.3">
      <c r="A1290">
        <v>1879</v>
      </c>
      <c r="B1290" s="2">
        <v>42185</v>
      </c>
      <c r="C1290" s="2" t="str">
        <f>TEXT(Table35[[#This Row],[Date]],"YYYY")</f>
        <v>2015</v>
      </c>
      <c r="D1290" s="2" t="str">
        <f>TEXT(Table35[[#This Row],[Date]],"MMMM")</f>
        <v>June</v>
      </c>
      <c r="E1290" s="2" t="str">
        <f>TEXT(Table35[[#This Row],[Date]],"DDDD")</f>
        <v>Tuesday</v>
      </c>
      <c r="F1290" t="s">
        <v>1334</v>
      </c>
      <c r="G1290">
        <v>1</v>
      </c>
      <c r="H1290" s="3">
        <v>11339.37</v>
      </c>
      <c r="I1290" t="s">
        <v>20</v>
      </c>
      <c r="J1290" t="str">
        <f>INDEX(Product_Table[Product Name],MATCH(Table35[[#This Row],[ProductID]],Product_Table[ProductID],0))</f>
        <v>Leo UM-17</v>
      </c>
      <c r="K1290" t="str">
        <f>INDEX(Product_Table[Category],MATCH(Table35[[#This Row],[ProductID]],Product_Table[ProductID],0))</f>
        <v>Urban</v>
      </c>
      <c r="L1290" t="str">
        <f>INDEX(Product_Table[Segment],MATCH(Table35[[#This Row],[ProductID]],Product_Table[ProductID],0))</f>
        <v>Moderation</v>
      </c>
      <c r="M1290" s="4">
        <f>INDEX(Product_Table[ManufacturerID],MATCH(Table35[[#This Row],[ProductID]],Product_Table[ProductID],0))</f>
        <v>6</v>
      </c>
      <c r="N1290" s="4" t="str">
        <f>INDEX(Manufacturer_Table[Manufacturer Name],MATCH(Table35[[#This Row],[ManufacturerID]],Manufacturer_Table[ManufacturerID],0))</f>
        <v>Leo</v>
      </c>
      <c r="O1290" s="4" t="str">
        <f>INDEX(Location_Table[State],MATCH(Table35[[#This Row],[Zip]],Location_Table[Zip],0))</f>
        <v>Alberta</v>
      </c>
    </row>
    <row r="1291" spans="1:15" x14ac:dyDescent="0.3">
      <c r="A1291">
        <v>2277</v>
      </c>
      <c r="B1291" s="2">
        <v>42185</v>
      </c>
      <c r="C1291" s="2" t="str">
        <f>TEXT(Table35[[#This Row],[Date]],"YYYY")</f>
        <v>2015</v>
      </c>
      <c r="D1291" s="2" t="str">
        <f>TEXT(Table35[[#This Row],[Date]],"MMMM")</f>
        <v>June</v>
      </c>
      <c r="E1291" s="2" t="str">
        <f>TEXT(Table35[[#This Row],[Date]],"DDDD")</f>
        <v>Tuesday</v>
      </c>
      <c r="F1291" t="s">
        <v>1564</v>
      </c>
      <c r="G1291">
        <v>1</v>
      </c>
      <c r="H1291" s="3">
        <v>3653.37</v>
      </c>
      <c r="I1291" t="s">
        <v>20</v>
      </c>
      <c r="J1291" t="str">
        <f>INDEX(Product_Table[Product Name],MATCH(Table35[[#This Row],[ProductID]],Product_Table[ProductID],0))</f>
        <v>Aliqui RS-10</v>
      </c>
      <c r="K1291" t="str">
        <f>INDEX(Product_Table[Category],MATCH(Table35[[#This Row],[ProductID]],Product_Table[ProductID],0))</f>
        <v>Rural</v>
      </c>
      <c r="L1291" t="str">
        <f>INDEX(Product_Table[Segment],MATCH(Table35[[#This Row],[ProductID]],Product_Table[ProductID],0))</f>
        <v>Select</v>
      </c>
      <c r="M1291" s="4">
        <f>INDEX(Product_Table[ManufacturerID],MATCH(Table35[[#This Row],[ProductID]],Product_Table[ProductID],0))</f>
        <v>2</v>
      </c>
      <c r="N1291" s="4" t="str">
        <f>INDEX(Manufacturer_Table[Manufacturer Name],MATCH(Table35[[#This Row],[ManufacturerID]],Manufacturer_Table[ManufacturerID],0))</f>
        <v>Aliqui</v>
      </c>
      <c r="O1291" s="4" t="str">
        <f>INDEX(Location_Table[State],MATCH(Table35[[#This Row],[Zip]],Location_Table[Zip],0))</f>
        <v>British Columbia</v>
      </c>
    </row>
    <row r="1292" spans="1:15" x14ac:dyDescent="0.3">
      <c r="A1292">
        <v>1722</v>
      </c>
      <c r="B1292" s="2">
        <v>42185</v>
      </c>
      <c r="C1292" s="2" t="str">
        <f>TEXT(Table35[[#This Row],[Date]],"YYYY")</f>
        <v>2015</v>
      </c>
      <c r="D1292" s="2" t="str">
        <f>TEXT(Table35[[#This Row],[Date]],"MMMM")</f>
        <v>June</v>
      </c>
      <c r="E1292" s="2" t="str">
        <f>TEXT(Table35[[#This Row],[Date]],"DDDD")</f>
        <v>Tuesday</v>
      </c>
      <c r="F1292" t="s">
        <v>1578</v>
      </c>
      <c r="G1292">
        <v>1</v>
      </c>
      <c r="H1292" s="3">
        <v>1038.8699999999999</v>
      </c>
      <c r="I1292" t="s">
        <v>20</v>
      </c>
      <c r="J1292" t="str">
        <f>INDEX(Product_Table[Product Name],MATCH(Table35[[#This Row],[ProductID]],Product_Table[ProductID],0))</f>
        <v>Salvus YY-33</v>
      </c>
      <c r="K1292" t="str">
        <f>INDEX(Product_Table[Category],MATCH(Table35[[#This Row],[ProductID]],Product_Table[ProductID],0))</f>
        <v>Youth</v>
      </c>
      <c r="L1292" t="str">
        <f>INDEX(Product_Table[Segment],MATCH(Table35[[#This Row],[ProductID]],Product_Table[ProductID],0))</f>
        <v>Youth</v>
      </c>
      <c r="M1292" s="4">
        <f>INDEX(Product_Table[ManufacturerID],MATCH(Table35[[#This Row],[ProductID]],Product_Table[ProductID],0))</f>
        <v>13</v>
      </c>
      <c r="N1292" s="4" t="str">
        <f>INDEX(Manufacturer_Table[Manufacturer Name],MATCH(Table35[[#This Row],[ManufacturerID]],Manufacturer_Table[ManufacturerID],0))</f>
        <v>Salvus</v>
      </c>
      <c r="O1292" s="4" t="str">
        <f>INDEX(Location_Table[State],MATCH(Table35[[#This Row],[Zip]],Location_Table[Zip],0))</f>
        <v>British Columbia</v>
      </c>
    </row>
    <row r="1293" spans="1:15" x14ac:dyDescent="0.3">
      <c r="A1293">
        <v>1086</v>
      </c>
      <c r="B1293" s="2">
        <v>42185</v>
      </c>
      <c r="C1293" s="2" t="str">
        <f>TEXT(Table35[[#This Row],[Date]],"YYYY")</f>
        <v>2015</v>
      </c>
      <c r="D1293" s="2" t="str">
        <f>TEXT(Table35[[#This Row],[Date]],"MMMM")</f>
        <v>June</v>
      </c>
      <c r="E1293" s="2" t="str">
        <f>TEXT(Table35[[#This Row],[Date]],"DDDD")</f>
        <v>Tuesday</v>
      </c>
      <c r="F1293" t="s">
        <v>1382</v>
      </c>
      <c r="G1293">
        <v>1</v>
      </c>
      <c r="H1293" s="3">
        <v>1101.8699999999999</v>
      </c>
      <c r="I1293" t="s">
        <v>20</v>
      </c>
      <c r="J1293" t="str">
        <f>INDEX(Product_Table[Product Name],MATCH(Table35[[#This Row],[ProductID]],Product_Table[ProductID],0))</f>
        <v>Pirum RP-32</v>
      </c>
      <c r="K1293" t="str">
        <f>INDEX(Product_Table[Category],MATCH(Table35[[#This Row],[ProductID]],Product_Table[ProductID],0))</f>
        <v>Rural</v>
      </c>
      <c r="L1293" t="str">
        <f>INDEX(Product_Table[Segment],MATCH(Table35[[#This Row],[ProductID]],Product_Table[ProductID],0))</f>
        <v>Productivity</v>
      </c>
      <c r="M1293" s="4">
        <f>INDEX(Product_Table[ManufacturerID],MATCH(Table35[[#This Row],[ProductID]],Product_Table[ProductID],0))</f>
        <v>10</v>
      </c>
      <c r="N1293" s="4" t="str">
        <f>INDEX(Manufacturer_Table[Manufacturer Name],MATCH(Table35[[#This Row],[ManufacturerID]],Manufacturer_Table[ManufacturerID],0))</f>
        <v>Pirum</v>
      </c>
      <c r="O1293" s="4" t="str">
        <f>INDEX(Location_Table[State],MATCH(Table35[[#This Row],[Zip]],Location_Table[Zip],0))</f>
        <v>Alberta</v>
      </c>
    </row>
    <row r="1294" spans="1:15" x14ac:dyDescent="0.3">
      <c r="A1294">
        <v>1707</v>
      </c>
      <c r="B1294" s="2">
        <v>42185</v>
      </c>
      <c r="C1294" s="2" t="str">
        <f>TEXT(Table35[[#This Row],[Date]],"YYYY")</f>
        <v>2015</v>
      </c>
      <c r="D1294" s="2" t="str">
        <f>TEXT(Table35[[#This Row],[Date]],"MMMM")</f>
        <v>June</v>
      </c>
      <c r="E1294" s="2" t="str">
        <f>TEXT(Table35[[#This Row],[Date]],"DDDD")</f>
        <v>Tuesday</v>
      </c>
      <c r="F1294" t="s">
        <v>1577</v>
      </c>
      <c r="G1294">
        <v>1</v>
      </c>
      <c r="H1294" s="3">
        <v>1511.37</v>
      </c>
      <c r="I1294" t="s">
        <v>20</v>
      </c>
      <c r="J1294" t="str">
        <f>INDEX(Product_Table[Product Name],MATCH(Table35[[#This Row],[ProductID]],Product_Table[ProductID],0))</f>
        <v>Salvus YY-18</v>
      </c>
      <c r="K1294" t="str">
        <f>INDEX(Product_Table[Category],MATCH(Table35[[#This Row],[ProductID]],Product_Table[ProductID],0))</f>
        <v>Youth</v>
      </c>
      <c r="L1294" t="str">
        <f>INDEX(Product_Table[Segment],MATCH(Table35[[#This Row],[ProductID]],Product_Table[ProductID],0))</f>
        <v>Youth</v>
      </c>
      <c r="M1294" s="4">
        <f>INDEX(Product_Table[ManufacturerID],MATCH(Table35[[#This Row],[ProductID]],Product_Table[ProductID],0))</f>
        <v>13</v>
      </c>
      <c r="N1294" s="4" t="str">
        <f>INDEX(Manufacturer_Table[Manufacturer Name],MATCH(Table35[[#This Row],[ManufacturerID]],Manufacturer_Table[ManufacturerID],0))</f>
        <v>Salvus</v>
      </c>
      <c r="O1294" s="4" t="str">
        <f>INDEX(Location_Table[State],MATCH(Table35[[#This Row],[Zip]],Location_Table[Zip],0))</f>
        <v>British Columbia</v>
      </c>
    </row>
    <row r="1295" spans="1:15" x14ac:dyDescent="0.3">
      <c r="A1295">
        <v>1129</v>
      </c>
      <c r="B1295" s="2">
        <v>42152</v>
      </c>
      <c r="C1295" s="2" t="str">
        <f>TEXT(Table35[[#This Row],[Date]],"YYYY")</f>
        <v>2015</v>
      </c>
      <c r="D1295" s="2" t="str">
        <f>TEXT(Table35[[#This Row],[Date]],"MMMM")</f>
        <v>May</v>
      </c>
      <c r="E1295" s="2" t="str">
        <f>TEXT(Table35[[#This Row],[Date]],"DDDD")</f>
        <v>Thursday</v>
      </c>
      <c r="F1295" t="s">
        <v>839</v>
      </c>
      <c r="G1295">
        <v>1</v>
      </c>
      <c r="H1295" s="3">
        <v>5448.87</v>
      </c>
      <c r="I1295" t="s">
        <v>20</v>
      </c>
      <c r="J1295" t="str">
        <f>INDEX(Product_Table[Product Name],MATCH(Table35[[#This Row],[ProductID]],Product_Table[ProductID],0))</f>
        <v>Pirum UM-06</v>
      </c>
      <c r="K1295" t="str">
        <f>INDEX(Product_Table[Category],MATCH(Table35[[#This Row],[ProductID]],Product_Table[ProductID],0))</f>
        <v>Urban</v>
      </c>
      <c r="L1295" t="str">
        <f>INDEX(Product_Table[Segment],MATCH(Table35[[#This Row],[ProductID]],Product_Table[ProductID],0))</f>
        <v>Moderation</v>
      </c>
      <c r="M1295" s="4">
        <f>INDEX(Product_Table[ManufacturerID],MATCH(Table35[[#This Row],[ProductID]],Product_Table[ProductID],0))</f>
        <v>10</v>
      </c>
      <c r="N1295" s="4" t="str">
        <f>INDEX(Manufacturer_Table[Manufacturer Name],MATCH(Table35[[#This Row],[ManufacturerID]],Manufacturer_Table[ManufacturerID],0))</f>
        <v>Pirum</v>
      </c>
      <c r="O1295" s="4" t="str">
        <f>INDEX(Location_Table[State],MATCH(Table35[[#This Row],[Zip]],Location_Table[Zip],0))</f>
        <v>Ontario</v>
      </c>
    </row>
    <row r="1296" spans="1:15" x14ac:dyDescent="0.3">
      <c r="A1296">
        <v>2336</v>
      </c>
      <c r="B1296" s="2">
        <v>42116</v>
      </c>
      <c r="C1296" s="2" t="str">
        <f>TEXT(Table35[[#This Row],[Date]],"YYYY")</f>
        <v>2015</v>
      </c>
      <c r="D1296" s="2" t="str">
        <f>TEXT(Table35[[#This Row],[Date]],"MMMM")</f>
        <v>April</v>
      </c>
      <c r="E1296" s="2" t="str">
        <f>TEXT(Table35[[#This Row],[Date]],"DDDD")</f>
        <v>Wednesday</v>
      </c>
      <c r="F1296" t="s">
        <v>391</v>
      </c>
      <c r="G1296">
        <v>1</v>
      </c>
      <c r="H1296" s="3">
        <v>9569.7000000000007</v>
      </c>
      <c r="I1296" t="s">
        <v>20</v>
      </c>
      <c r="J1296" t="str">
        <f>INDEX(Product_Table[Product Name],MATCH(Table35[[#This Row],[ProductID]],Product_Table[ProductID],0))</f>
        <v>Aliqui UE-10</v>
      </c>
      <c r="K1296" t="str">
        <f>INDEX(Product_Table[Category],MATCH(Table35[[#This Row],[ProductID]],Product_Table[ProductID],0))</f>
        <v>Urban</v>
      </c>
      <c r="L1296" t="str">
        <f>INDEX(Product_Table[Segment],MATCH(Table35[[#This Row],[ProductID]],Product_Table[ProductID],0))</f>
        <v>Extreme</v>
      </c>
      <c r="M1296" s="4">
        <f>INDEX(Product_Table[ManufacturerID],MATCH(Table35[[#This Row],[ProductID]],Product_Table[ProductID],0))</f>
        <v>2</v>
      </c>
      <c r="N1296" s="4" t="str">
        <f>INDEX(Manufacturer_Table[Manufacturer Name],MATCH(Table35[[#This Row],[ManufacturerID]],Manufacturer_Table[ManufacturerID],0))</f>
        <v>Aliqui</v>
      </c>
      <c r="O1296" s="4" t="str">
        <f>INDEX(Location_Table[State],MATCH(Table35[[#This Row],[Zip]],Location_Table[Zip],0))</f>
        <v>Quebec</v>
      </c>
    </row>
    <row r="1297" spans="1:15" x14ac:dyDescent="0.3">
      <c r="A1297">
        <v>183</v>
      </c>
      <c r="B1297" s="2">
        <v>42116</v>
      </c>
      <c r="C1297" s="2" t="str">
        <f>TEXT(Table35[[#This Row],[Date]],"YYYY")</f>
        <v>2015</v>
      </c>
      <c r="D1297" s="2" t="str">
        <f>TEXT(Table35[[#This Row],[Date]],"MMMM")</f>
        <v>April</v>
      </c>
      <c r="E1297" s="2" t="str">
        <f>TEXT(Table35[[#This Row],[Date]],"DDDD")</f>
        <v>Wednesday</v>
      </c>
      <c r="F1297" t="s">
        <v>840</v>
      </c>
      <c r="G1297">
        <v>1</v>
      </c>
      <c r="H1297" s="3">
        <v>8694</v>
      </c>
      <c r="I1297" t="s">
        <v>20</v>
      </c>
      <c r="J1297" t="str">
        <f>INDEX(Product_Table[Product Name],MATCH(Table35[[#This Row],[ProductID]],Product_Table[ProductID],0))</f>
        <v>Abbas UE-11</v>
      </c>
      <c r="K1297" t="str">
        <f>INDEX(Product_Table[Category],MATCH(Table35[[#This Row],[ProductID]],Product_Table[ProductID],0))</f>
        <v>Urban</v>
      </c>
      <c r="L1297" t="str">
        <f>INDEX(Product_Table[Segment],MATCH(Table35[[#This Row],[ProductID]],Product_Table[ProductID],0))</f>
        <v>Extreme</v>
      </c>
      <c r="M1297" s="4">
        <f>INDEX(Product_Table[ManufacturerID],MATCH(Table35[[#This Row],[ProductID]],Product_Table[ProductID],0))</f>
        <v>1</v>
      </c>
      <c r="N1297" s="4" t="str">
        <f>INDEX(Manufacturer_Table[Manufacturer Name],MATCH(Table35[[#This Row],[ManufacturerID]],Manufacturer_Table[ManufacturerID],0))</f>
        <v>Abbas</v>
      </c>
      <c r="O1297" s="4" t="str">
        <f>INDEX(Location_Table[State],MATCH(Table35[[#This Row],[Zip]],Location_Table[Zip],0))</f>
        <v>Ontario</v>
      </c>
    </row>
    <row r="1298" spans="1:15" x14ac:dyDescent="0.3">
      <c r="A1298">
        <v>1085</v>
      </c>
      <c r="B1298" s="2">
        <v>42093</v>
      </c>
      <c r="C1298" s="2" t="str">
        <f>TEXT(Table35[[#This Row],[Date]],"YYYY")</f>
        <v>2015</v>
      </c>
      <c r="D1298" s="2" t="str">
        <f>TEXT(Table35[[#This Row],[Date]],"MMMM")</f>
        <v>March</v>
      </c>
      <c r="E1298" s="2" t="str">
        <f>TEXT(Table35[[#This Row],[Date]],"DDDD")</f>
        <v>Monday</v>
      </c>
      <c r="F1298" t="s">
        <v>953</v>
      </c>
      <c r="G1298">
        <v>1</v>
      </c>
      <c r="H1298" s="3">
        <v>1416.87</v>
      </c>
      <c r="I1298" t="s">
        <v>20</v>
      </c>
      <c r="J1298" t="str">
        <f>INDEX(Product_Table[Product Name],MATCH(Table35[[#This Row],[ProductID]],Product_Table[ProductID],0))</f>
        <v>Pirum RP-31</v>
      </c>
      <c r="K1298" t="str">
        <f>INDEX(Product_Table[Category],MATCH(Table35[[#This Row],[ProductID]],Product_Table[ProductID],0))</f>
        <v>Rural</v>
      </c>
      <c r="L1298" t="str">
        <f>INDEX(Product_Table[Segment],MATCH(Table35[[#This Row],[ProductID]],Product_Table[ProductID],0))</f>
        <v>Productivity</v>
      </c>
      <c r="M1298" s="4">
        <f>INDEX(Product_Table[ManufacturerID],MATCH(Table35[[#This Row],[ProductID]],Product_Table[ProductID],0))</f>
        <v>10</v>
      </c>
      <c r="N1298" s="4" t="str">
        <f>INDEX(Manufacturer_Table[Manufacturer Name],MATCH(Table35[[#This Row],[ManufacturerID]],Manufacturer_Table[ManufacturerID],0))</f>
        <v>Pirum</v>
      </c>
      <c r="O1298" s="4" t="str">
        <f>INDEX(Location_Table[State],MATCH(Table35[[#This Row],[Zip]],Location_Table[Zip],0))</f>
        <v>Ontario</v>
      </c>
    </row>
    <row r="1299" spans="1:15" x14ac:dyDescent="0.3">
      <c r="A1299">
        <v>993</v>
      </c>
      <c r="B1299" s="2">
        <v>42116</v>
      </c>
      <c r="C1299" s="2" t="str">
        <f>TEXT(Table35[[#This Row],[Date]],"YYYY")</f>
        <v>2015</v>
      </c>
      <c r="D1299" s="2" t="str">
        <f>TEXT(Table35[[#This Row],[Date]],"MMMM")</f>
        <v>April</v>
      </c>
      <c r="E1299" s="2" t="str">
        <f>TEXT(Table35[[#This Row],[Date]],"DDDD")</f>
        <v>Wednesday</v>
      </c>
      <c r="F1299" t="s">
        <v>994</v>
      </c>
      <c r="G1299">
        <v>1</v>
      </c>
      <c r="H1299" s="3">
        <v>4598.37</v>
      </c>
      <c r="I1299" t="s">
        <v>20</v>
      </c>
      <c r="J1299" t="str">
        <f>INDEX(Product_Table[Product Name],MATCH(Table35[[#This Row],[ProductID]],Product_Table[ProductID],0))</f>
        <v>Natura UC-56</v>
      </c>
      <c r="K1299" t="str">
        <f>INDEX(Product_Table[Category],MATCH(Table35[[#This Row],[ProductID]],Product_Table[ProductID],0))</f>
        <v>Urban</v>
      </c>
      <c r="L1299" t="str">
        <f>INDEX(Product_Table[Segment],MATCH(Table35[[#This Row],[ProductID]],Product_Table[ProductID],0))</f>
        <v>Convenience</v>
      </c>
      <c r="M1299" s="4">
        <f>INDEX(Product_Table[ManufacturerID],MATCH(Table35[[#This Row],[ProductID]],Product_Table[ProductID],0))</f>
        <v>8</v>
      </c>
      <c r="N1299" s="4" t="str">
        <f>INDEX(Manufacturer_Table[Manufacturer Name],MATCH(Table35[[#This Row],[ManufacturerID]],Manufacturer_Table[ManufacturerID],0))</f>
        <v>Natura</v>
      </c>
      <c r="O1299" s="4" t="str">
        <f>INDEX(Location_Table[State],MATCH(Table35[[#This Row],[Zip]],Location_Table[Zip],0))</f>
        <v>Ontario</v>
      </c>
    </row>
    <row r="1300" spans="1:15" x14ac:dyDescent="0.3">
      <c r="A1300">
        <v>604</v>
      </c>
      <c r="B1300" s="2">
        <v>42117</v>
      </c>
      <c r="C1300" s="2" t="str">
        <f>TEXT(Table35[[#This Row],[Date]],"YYYY")</f>
        <v>2015</v>
      </c>
      <c r="D1300" s="2" t="str">
        <f>TEXT(Table35[[#This Row],[Date]],"MMMM")</f>
        <v>April</v>
      </c>
      <c r="E1300" s="2" t="str">
        <f>TEXT(Table35[[#This Row],[Date]],"DDDD")</f>
        <v>Thursday</v>
      </c>
      <c r="F1300" t="s">
        <v>973</v>
      </c>
      <c r="G1300">
        <v>1</v>
      </c>
      <c r="H1300" s="3">
        <v>6299.37</v>
      </c>
      <c r="I1300" t="s">
        <v>20</v>
      </c>
      <c r="J1300" t="str">
        <f>INDEX(Product_Table[Product Name],MATCH(Table35[[#This Row],[ProductID]],Product_Table[ProductID],0))</f>
        <v>Maximus UC-69</v>
      </c>
      <c r="K1300" t="str">
        <f>INDEX(Product_Table[Category],MATCH(Table35[[#This Row],[ProductID]],Product_Table[ProductID],0))</f>
        <v>Urban</v>
      </c>
      <c r="L1300" t="str">
        <f>INDEX(Product_Table[Segment],MATCH(Table35[[#This Row],[ProductID]],Product_Table[ProductID],0))</f>
        <v>Convenience</v>
      </c>
      <c r="M1300" s="4">
        <f>INDEX(Product_Table[ManufacturerID],MATCH(Table35[[#This Row],[ProductID]],Product_Table[ProductID],0))</f>
        <v>7</v>
      </c>
      <c r="N1300" s="4" t="str">
        <f>INDEX(Manufacturer_Table[Manufacturer Name],MATCH(Table35[[#This Row],[ManufacturerID]],Manufacturer_Table[ManufacturerID],0))</f>
        <v>VanArsdel</v>
      </c>
      <c r="O1300" s="4" t="str">
        <f>INDEX(Location_Table[State],MATCH(Table35[[#This Row],[Zip]],Location_Table[Zip],0))</f>
        <v>Ontario</v>
      </c>
    </row>
    <row r="1301" spans="1:15" x14ac:dyDescent="0.3">
      <c r="A1301">
        <v>939</v>
      </c>
      <c r="B1301" s="2">
        <v>42151</v>
      </c>
      <c r="C1301" s="2" t="str">
        <f>TEXT(Table35[[#This Row],[Date]],"YYYY")</f>
        <v>2015</v>
      </c>
      <c r="D1301" s="2" t="str">
        <f>TEXT(Table35[[#This Row],[Date]],"MMMM")</f>
        <v>May</v>
      </c>
      <c r="E1301" s="2" t="str">
        <f>TEXT(Table35[[#This Row],[Date]],"DDDD")</f>
        <v>Wednesday</v>
      </c>
      <c r="F1301" t="s">
        <v>957</v>
      </c>
      <c r="G1301">
        <v>1</v>
      </c>
      <c r="H1301" s="3">
        <v>4598.37</v>
      </c>
      <c r="I1301" t="s">
        <v>20</v>
      </c>
      <c r="J1301" t="str">
        <f>INDEX(Product_Table[Product Name],MATCH(Table35[[#This Row],[ProductID]],Product_Table[ProductID],0))</f>
        <v>Natura UC-02</v>
      </c>
      <c r="K1301" t="str">
        <f>INDEX(Product_Table[Category],MATCH(Table35[[#This Row],[ProductID]],Product_Table[ProductID],0))</f>
        <v>Urban</v>
      </c>
      <c r="L1301" t="str">
        <f>INDEX(Product_Table[Segment],MATCH(Table35[[#This Row],[ProductID]],Product_Table[ProductID],0))</f>
        <v>Convenience</v>
      </c>
      <c r="M1301" s="4">
        <f>INDEX(Product_Table[ManufacturerID],MATCH(Table35[[#This Row],[ProductID]],Product_Table[ProductID],0))</f>
        <v>8</v>
      </c>
      <c r="N1301" s="4" t="str">
        <f>INDEX(Manufacturer_Table[Manufacturer Name],MATCH(Table35[[#This Row],[ManufacturerID]],Manufacturer_Table[ManufacturerID],0))</f>
        <v>Natura</v>
      </c>
      <c r="O1301" s="4" t="str">
        <f>INDEX(Location_Table[State],MATCH(Table35[[#This Row],[Zip]],Location_Table[Zip],0))</f>
        <v>Ontario</v>
      </c>
    </row>
    <row r="1302" spans="1:15" x14ac:dyDescent="0.3">
      <c r="A1302">
        <v>1145</v>
      </c>
      <c r="B1302" s="2">
        <v>42151</v>
      </c>
      <c r="C1302" s="2" t="str">
        <f>TEXT(Table35[[#This Row],[Date]],"YYYY")</f>
        <v>2015</v>
      </c>
      <c r="D1302" s="2" t="str">
        <f>TEXT(Table35[[#This Row],[Date]],"MMMM")</f>
        <v>May</v>
      </c>
      <c r="E1302" s="2" t="str">
        <f>TEXT(Table35[[#This Row],[Date]],"DDDD")</f>
        <v>Wednesday</v>
      </c>
      <c r="F1302" t="s">
        <v>984</v>
      </c>
      <c r="G1302">
        <v>1</v>
      </c>
      <c r="H1302" s="3">
        <v>4031.37</v>
      </c>
      <c r="I1302" t="s">
        <v>20</v>
      </c>
      <c r="J1302" t="str">
        <f>INDEX(Product_Table[Product Name],MATCH(Table35[[#This Row],[ProductID]],Product_Table[ProductID],0))</f>
        <v>Pirum UR-02</v>
      </c>
      <c r="K1302" t="str">
        <f>INDEX(Product_Table[Category],MATCH(Table35[[#This Row],[ProductID]],Product_Table[ProductID],0))</f>
        <v>Urban</v>
      </c>
      <c r="L1302" t="str">
        <f>INDEX(Product_Table[Segment],MATCH(Table35[[#This Row],[ProductID]],Product_Table[ProductID],0))</f>
        <v>Regular</v>
      </c>
      <c r="M1302" s="4">
        <f>INDEX(Product_Table[ManufacturerID],MATCH(Table35[[#This Row],[ProductID]],Product_Table[ProductID],0))</f>
        <v>10</v>
      </c>
      <c r="N1302" s="4" t="str">
        <f>INDEX(Manufacturer_Table[Manufacturer Name],MATCH(Table35[[#This Row],[ManufacturerID]],Manufacturer_Table[ManufacturerID],0))</f>
        <v>Pirum</v>
      </c>
      <c r="O1302" s="4" t="str">
        <f>INDEX(Location_Table[State],MATCH(Table35[[#This Row],[Zip]],Location_Table[Zip],0))</f>
        <v>Ontario</v>
      </c>
    </row>
    <row r="1303" spans="1:15" x14ac:dyDescent="0.3">
      <c r="A1303">
        <v>295</v>
      </c>
      <c r="B1303" s="2">
        <v>42151</v>
      </c>
      <c r="C1303" s="2" t="str">
        <f>TEXT(Table35[[#This Row],[Date]],"YYYY")</f>
        <v>2015</v>
      </c>
      <c r="D1303" s="2" t="str">
        <f>TEXT(Table35[[#This Row],[Date]],"MMMM")</f>
        <v>May</v>
      </c>
      <c r="E1303" s="2" t="str">
        <f>TEXT(Table35[[#This Row],[Date]],"DDDD")</f>
        <v>Wednesday</v>
      </c>
      <c r="F1303" t="s">
        <v>984</v>
      </c>
      <c r="G1303">
        <v>1</v>
      </c>
      <c r="H1303" s="3">
        <v>12596.85</v>
      </c>
      <c r="I1303" t="s">
        <v>20</v>
      </c>
      <c r="J1303" t="str">
        <f>INDEX(Product_Table[Product Name],MATCH(Table35[[#This Row],[ProductID]],Product_Table[ProductID],0))</f>
        <v>Fama UE-16</v>
      </c>
      <c r="K1303" t="str">
        <f>INDEX(Product_Table[Category],MATCH(Table35[[#This Row],[ProductID]],Product_Table[ProductID],0))</f>
        <v>Urban</v>
      </c>
      <c r="L1303" t="str">
        <f>INDEX(Product_Table[Segment],MATCH(Table35[[#This Row],[ProductID]],Product_Table[ProductID],0))</f>
        <v>Extreme</v>
      </c>
      <c r="M1303" s="4">
        <f>INDEX(Product_Table[ManufacturerID],MATCH(Table35[[#This Row],[ProductID]],Product_Table[ProductID],0))</f>
        <v>5</v>
      </c>
      <c r="N1303" s="4" t="str">
        <f>INDEX(Manufacturer_Table[Manufacturer Name],MATCH(Table35[[#This Row],[ManufacturerID]],Manufacturer_Table[ManufacturerID],0))</f>
        <v>Fama</v>
      </c>
      <c r="O1303" s="4" t="str">
        <f>INDEX(Location_Table[State],MATCH(Table35[[#This Row],[Zip]],Location_Table[Zip],0))</f>
        <v>Ontario</v>
      </c>
    </row>
    <row r="1304" spans="1:15" x14ac:dyDescent="0.3">
      <c r="A1304">
        <v>1191</v>
      </c>
      <c r="B1304" s="2">
        <v>42151</v>
      </c>
      <c r="C1304" s="2" t="str">
        <f>TEXT(Table35[[#This Row],[Date]],"YYYY")</f>
        <v>2015</v>
      </c>
      <c r="D1304" s="2" t="str">
        <f>TEXT(Table35[[#This Row],[Date]],"MMMM")</f>
        <v>May</v>
      </c>
      <c r="E1304" s="2" t="str">
        <f>TEXT(Table35[[#This Row],[Date]],"DDDD")</f>
        <v>Wednesday</v>
      </c>
      <c r="F1304" t="s">
        <v>984</v>
      </c>
      <c r="G1304">
        <v>1</v>
      </c>
      <c r="H1304" s="3">
        <v>3464.37</v>
      </c>
      <c r="I1304" t="s">
        <v>20</v>
      </c>
      <c r="J1304" t="str">
        <f>INDEX(Product_Table[Product Name],MATCH(Table35[[#This Row],[ProductID]],Product_Table[ProductID],0))</f>
        <v>Pirum UE-27</v>
      </c>
      <c r="K1304" t="str">
        <f>INDEX(Product_Table[Category],MATCH(Table35[[#This Row],[ProductID]],Product_Table[ProductID],0))</f>
        <v>Urban</v>
      </c>
      <c r="L1304" t="str">
        <f>INDEX(Product_Table[Segment],MATCH(Table35[[#This Row],[ProductID]],Product_Table[ProductID],0))</f>
        <v>Extreme</v>
      </c>
      <c r="M1304" s="4">
        <f>INDEX(Product_Table[ManufacturerID],MATCH(Table35[[#This Row],[ProductID]],Product_Table[ProductID],0))</f>
        <v>10</v>
      </c>
      <c r="N1304" s="4" t="str">
        <f>INDEX(Manufacturer_Table[Manufacturer Name],MATCH(Table35[[#This Row],[ManufacturerID]],Manufacturer_Table[ManufacturerID],0))</f>
        <v>Pirum</v>
      </c>
      <c r="O1304" s="4" t="str">
        <f>INDEX(Location_Table[State],MATCH(Table35[[#This Row],[Zip]],Location_Table[Zip],0))</f>
        <v>Ontario</v>
      </c>
    </row>
    <row r="1305" spans="1:15" x14ac:dyDescent="0.3">
      <c r="A1305">
        <v>548</v>
      </c>
      <c r="B1305" s="2">
        <v>42094</v>
      </c>
      <c r="C1305" s="2" t="str">
        <f>TEXT(Table35[[#This Row],[Date]],"YYYY")</f>
        <v>2015</v>
      </c>
      <c r="D1305" s="2" t="str">
        <f>TEXT(Table35[[#This Row],[Date]],"MMMM")</f>
        <v>March</v>
      </c>
      <c r="E1305" s="2" t="str">
        <f>TEXT(Table35[[#This Row],[Date]],"DDDD")</f>
        <v>Tuesday</v>
      </c>
      <c r="F1305" t="s">
        <v>685</v>
      </c>
      <c r="G1305">
        <v>1</v>
      </c>
      <c r="H1305" s="3">
        <v>6236.37</v>
      </c>
      <c r="I1305" t="s">
        <v>20</v>
      </c>
      <c r="J1305" t="str">
        <f>INDEX(Product_Table[Product Name],MATCH(Table35[[#This Row],[ProductID]],Product_Table[ProductID],0))</f>
        <v>Maximus UC-13</v>
      </c>
      <c r="K1305" t="str">
        <f>INDEX(Product_Table[Category],MATCH(Table35[[#This Row],[ProductID]],Product_Table[ProductID],0))</f>
        <v>Urban</v>
      </c>
      <c r="L1305" t="str">
        <f>INDEX(Product_Table[Segment],MATCH(Table35[[#This Row],[ProductID]],Product_Table[ProductID],0))</f>
        <v>Convenience</v>
      </c>
      <c r="M1305" s="4">
        <f>INDEX(Product_Table[ManufacturerID],MATCH(Table35[[#This Row],[ProductID]],Product_Table[ProductID],0))</f>
        <v>7</v>
      </c>
      <c r="N1305" s="4" t="str">
        <f>INDEX(Manufacturer_Table[Manufacturer Name],MATCH(Table35[[#This Row],[ManufacturerID]],Manufacturer_Table[ManufacturerID],0))</f>
        <v>VanArsdel</v>
      </c>
      <c r="O1305" s="4" t="str">
        <f>INDEX(Location_Table[State],MATCH(Table35[[#This Row],[Zip]],Location_Table[Zip],0))</f>
        <v>Ontario</v>
      </c>
    </row>
    <row r="1306" spans="1:15" x14ac:dyDescent="0.3">
      <c r="A1306">
        <v>1078</v>
      </c>
      <c r="B1306" s="2">
        <v>42094</v>
      </c>
      <c r="C1306" s="2" t="str">
        <f>TEXT(Table35[[#This Row],[Date]],"YYYY")</f>
        <v>2015</v>
      </c>
      <c r="D1306" s="2" t="str">
        <f>TEXT(Table35[[#This Row],[Date]],"MMMM")</f>
        <v>March</v>
      </c>
      <c r="E1306" s="2" t="str">
        <f>TEXT(Table35[[#This Row],[Date]],"DDDD")</f>
        <v>Tuesday</v>
      </c>
      <c r="F1306" t="s">
        <v>842</v>
      </c>
      <c r="G1306">
        <v>1</v>
      </c>
      <c r="H1306" s="3">
        <v>4220.37</v>
      </c>
      <c r="I1306" t="s">
        <v>20</v>
      </c>
      <c r="J1306" t="str">
        <f>INDEX(Product_Table[Product Name],MATCH(Table35[[#This Row],[ProductID]],Product_Table[ProductID],0))</f>
        <v>Pirum RP-24</v>
      </c>
      <c r="K1306" t="str">
        <f>INDEX(Product_Table[Category],MATCH(Table35[[#This Row],[ProductID]],Product_Table[ProductID],0))</f>
        <v>Rural</v>
      </c>
      <c r="L1306" t="str">
        <f>INDEX(Product_Table[Segment],MATCH(Table35[[#This Row],[ProductID]],Product_Table[ProductID],0))</f>
        <v>Productivity</v>
      </c>
      <c r="M1306" s="4">
        <f>INDEX(Product_Table[ManufacturerID],MATCH(Table35[[#This Row],[ProductID]],Product_Table[ProductID],0))</f>
        <v>10</v>
      </c>
      <c r="N1306" s="4" t="str">
        <f>INDEX(Manufacturer_Table[Manufacturer Name],MATCH(Table35[[#This Row],[ManufacturerID]],Manufacturer_Table[ManufacturerID],0))</f>
        <v>Pirum</v>
      </c>
      <c r="O1306" s="4" t="str">
        <f>INDEX(Location_Table[State],MATCH(Table35[[#This Row],[Zip]],Location_Table[Zip],0))</f>
        <v>Ontario</v>
      </c>
    </row>
    <row r="1307" spans="1:15" x14ac:dyDescent="0.3">
      <c r="A1307">
        <v>2396</v>
      </c>
      <c r="B1307" s="2">
        <v>42088</v>
      </c>
      <c r="C1307" s="2" t="str">
        <f>TEXT(Table35[[#This Row],[Date]],"YYYY")</f>
        <v>2015</v>
      </c>
      <c r="D1307" s="2" t="str">
        <f>TEXT(Table35[[#This Row],[Date]],"MMMM")</f>
        <v>March</v>
      </c>
      <c r="E1307" s="2" t="str">
        <f>TEXT(Table35[[#This Row],[Date]],"DDDD")</f>
        <v>Wednesday</v>
      </c>
      <c r="F1307" t="s">
        <v>842</v>
      </c>
      <c r="G1307">
        <v>1</v>
      </c>
      <c r="H1307" s="3">
        <v>1385.37</v>
      </c>
      <c r="I1307" t="s">
        <v>20</v>
      </c>
      <c r="J1307" t="str">
        <f>INDEX(Product_Table[Product Name],MATCH(Table35[[#This Row],[ProductID]],Product_Table[ProductID],0))</f>
        <v>Aliqui YY-05</v>
      </c>
      <c r="K1307" t="str">
        <f>INDEX(Product_Table[Category],MATCH(Table35[[#This Row],[ProductID]],Product_Table[ProductID],0))</f>
        <v>Youth</v>
      </c>
      <c r="L1307" t="str">
        <f>INDEX(Product_Table[Segment],MATCH(Table35[[#This Row],[ProductID]],Product_Table[ProductID],0))</f>
        <v>Youth</v>
      </c>
      <c r="M1307" s="4">
        <f>INDEX(Product_Table[ManufacturerID],MATCH(Table35[[#This Row],[ProductID]],Product_Table[ProductID],0))</f>
        <v>2</v>
      </c>
      <c r="N1307" s="4" t="str">
        <f>INDEX(Manufacturer_Table[Manufacturer Name],MATCH(Table35[[#This Row],[ManufacturerID]],Manufacturer_Table[ManufacturerID],0))</f>
        <v>Aliqui</v>
      </c>
      <c r="O1307" s="4" t="str">
        <f>INDEX(Location_Table[State],MATCH(Table35[[#This Row],[Zip]],Location_Table[Zip],0))</f>
        <v>Ontario</v>
      </c>
    </row>
    <row r="1308" spans="1:15" x14ac:dyDescent="0.3">
      <c r="A1308">
        <v>578</v>
      </c>
      <c r="B1308" s="2">
        <v>42088</v>
      </c>
      <c r="C1308" s="2" t="str">
        <f>TEXT(Table35[[#This Row],[Date]],"YYYY")</f>
        <v>2015</v>
      </c>
      <c r="D1308" s="2" t="str">
        <f>TEXT(Table35[[#This Row],[Date]],"MMMM")</f>
        <v>March</v>
      </c>
      <c r="E1308" s="2" t="str">
        <f>TEXT(Table35[[#This Row],[Date]],"DDDD")</f>
        <v>Wednesday</v>
      </c>
      <c r="F1308" t="s">
        <v>1214</v>
      </c>
      <c r="G1308">
        <v>1</v>
      </c>
      <c r="H1308" s="3">
        <v>9449.3700000000008</v>
      </c>
      <c r="I1308" t="s">
        <v>20</v>
      </c>
      <c r="J1308" t="str">
        <f>INDEX(Product_Table[Product Name],MATCH(Table35[[#This Row],[ProductID]],Product_Table[ProductID],0))</f>
        <v>Maximus UC-43</v>
      </c>
      <c r="K1308" t="str">
        <f>INDEX(Product_Table[Category],MATCH(Table35[[#This Row],[ProductID]],Product_Table[ProductID],0))</f>
        <v>Urban</v>
      </c>
      <c r="L1308" t="str">
        <f>INDEX(Product_Table[Segment],MATCH(Table35[[#This Row],[ProductID]],Product_Table[ProductID],0))</f>
        <v>Convenience</v>
      </c>
      <c r="M1308" s="4">
        <f>INDEX(Product_Table[ManufacturerID],MATCH(Table35[[#This Row],[ProductID]],Product_Table[ProductID],0))</f>
        <v>7</v>
      </c>
      <c r="N1308" s="4" t="str">
        <f>INDEX(Manufacturer_Table[Manufacturer Name],MATCH(Table35[[#This Row],[ManufacturerID]],Manufacturer_Table[ManufacturerID],0))</f>
        <v>VanArsdel</v>
      </c>
      <c r="O1308" s="4" t="str">
        <f>INDEX(Location_Table[State],MATCH(Table35[[#This Row],[Zip]],Location_Table[Zip],0))</f>
        <v>Manitoba</v>
      </c>
    </row>
    <row r="1309" spans="1:15" x14ac:dyDescent="0.3">
      <c r="A1309">
        <v>939</v>
      </c>
      <c r="B1309" s="2">
        <v>42088</v>
      </c>
      <c r="C1309" s="2" t="str">
        <f>TEXT(Table35[[#This Row],[Date]],"YYYY")</f>
        <v>2015</v>
      </c>
      <c r="D1309" s="2" t="str">
        <f>TEXT(Table35[[#This Row],[Date]],"MMMM")</f>
        <v>March</v>
      </c>
      <c r="E1309" s="2" t="str">
        <f>TEXT(Table35[[#This Row],[Date]],"DDDD")</f>
        <v>Wednesday</v>
      </c>
      <c r="F1309" t="s">
        <v>983</v>
      </c>
      <c r="G1309">
        <v>1</v>
      </c>
      <c r="H1309" s="3">
        <v>4598.37</v>
      </c>
      <c r="I1309" t="s">
        <v>20</v>
      </c>
      <c r="J1309" t="str">
        <f>INDEX(Product_Table[Product Name],MATCH(Table35[[#This Row],[ProductID]],Product_Table[ProductID],0))</f>
        <v>Natura UC-02</v>
      </c>
      <c r="K1309" t="str">
        <f>INDEX(Product_Table[Category],MATCH(Table35[[#This Row],[ProductID]],Product_Table[ProductID],0))</f>
        <v>Urban</v>
      </c>
      <c r="L1309" t="str">
        <f>INDEX(Product_Table[Segment],MATCH(Table35[[#This Row],[ProductID]],Product_Table[ProductID],0))</f>
        <v>Convenience</v>
      </c>
      <c r="M1309" s="4">
        <f>INDEX(Product_Table[ManufacturerID],MATCH(Table35[[#This Row],[ProductID]],Product_Table[ProductID],0))</f>
        <v>8</v>
      </c>
      <c r="N1309" s="4" t="str">
        <f>INDEX(Manufacturer_Table[Manufacturer Name],MATCH(Table35[[#This Row],[ManufacturerID]],Manufacturer_Table[ManufacturerID],0))</f>
        <v>Natura</v>
      </c>
      <c r="O1309" s="4" t="str">
        <f>INDEX(Location_Table[State],MATCH(Table35[[#This Row],[Zip]],Location_Table[Zip],0))</f>
        <v>Ontario</v>
      </c>
    </row>
    <row r="1310" spans="1:15" x14ac:dyDescent="0.3">
      <c r="A1310">
        <v>615</v>
      </c>
      <c r="B1310" s="2">
        <v>42032</v>
      </c>
      <c r="C1310" s="2" t="str">
        <f>TEXT(Table35[[#This Row],[Date]],"YYYY")</f>
        <v>2015</v>
      </c>
      <c r="D1310" s="2" t="str">
        <f>TEXT(Table35[[#This Row],[Date]],"MMMM")</f>
        <v>January</v>
      </c>
      <c r="E1310" s="2" t="str">
        <f>TEXT(Table35[[#This Row],[Date]],"DDDD")</f>
        <v>Wednesday</v>
      </c>
      <c r="F1310" t="s">
        <v>1230</v>
      </c>
      <c r="G1310">
        <v>1</v>
      </c>
      <c r="H1310" s="3">
        <v>8189.37</v>
      </c>
      <c r="I1310" t="s">
        <v>20</v>
      </c>
      <c r="J1310" t="str">
        <f>INDEX(Product_Table[Product Name],MATCH(Table35[[#This Row],[ProductID]],Product_Table[ProductID],0))</f>
        <v>Maximus UC-80</v>
      </c>
      <c r="K1310" t="str">
        <f>INDEX(Product_Table[Category],MATCH(Table35[[#This Row],[ProductID]],Product_Table[ProductID],0))</f>
        <v>Urban</v>
      </c>
      <c r="L1310" t="str">
        <f>INDEX(Product_Table[Segment],MATCH(Table35[[#This Row],[ProductID]],Product_Table[ProductID],0))</f>
        <v>Convenience</v>
      </c>
      <c r="M1310" s="4">
        <f>INDEX(Product_Table[ManufacturerID],MATCH(Table35[[#This Row],[ProductID]],Product_Table[ProductID],0))</f>
        <v>7</v>
      </c>
      <c r="N1310" s="4" t="str">
        <f>INDEX(Manufacturer_Table[Manufacturer Name],MATCH(Table35[[#This Row],[ManufacturerID]],Manufacturer_Table[ManufacturerID],0))</f>
        <v>VanArsdel</v>
      </c>
      <c r="O1310" s="4" t="str">
        <f>INDEX(Location_Table[State],MATCH(Table35[[#This Row],[Zip]],Location_Table[Zip],0))</f>
        <v>Manitoba</v>
      </c>
    </row>
    <row r="1311" spans="1:15" x14ac:dyDescent="0.3">
      <c r="A1311">
        <v>580</v>
      </c>
      <c r="B1311" s="2">
        <v>42032</v>
      </c>
      <c r="C1311" s="2" t="str">
        <f>TEXT(Table35[[#This Row],[Date]],"YYYY")</f>
        <v>2015</v>
      </c>
      <c r="D1311" s="2" t="str">
        <f>TEXT(Table35[[#This Row],[Date]],"MMMM")</f>
        <v>January</v>
      </c>
      <c r="E1311" s="2" t="str">
        <f>TEXT(Table35[[#This Row],[Date]],"DDDD")</f>
        <v>Wednesday</v>
      </c>
      <c r="F1311" t="s">
        <v>1230</v>
      </c>
      <c r="G1311">
        <v>1</v>
      </c>
      <c r="H1311" s="3">
        <v>10013.85</v>
      </c>
      <c r="I1311" t="s">
        <v>20</v>
      </c>
      <c r="J1311" t="str">
        <f>INDEX(Product_Table[Product Name],MATCH(Table35[[#This Row],[ProductID]],Product_Table[ProductID],0))</f>
        <v>Maximus UC-45</v>
      </c>
      <c r="K1311" t="str">
        <f>INDEX(Product_Table[Category],MATCH(Table35[[#This Row],[ProductID]],Product_Table[ProductID],0))</f>
        <v>Urban</v>
      </c>
      <c r="L1311" t="str">
        <f>INDEX(Product_Table[Segment],MATCH(Table35[[#This Row],[ProductID]],Product_Table[ProductID],0))</f>
        <v>Convenience</v>
      </c>
      <c r="M1311" s="4">
        <f>INDEX(Product_Table[ManufacturerID],MATCH(Table35[[#This Row],[ProductID]],Product_Table[ProductID],0))</f>
        <v>7</v>
      </c>
      <c r="N1311" s="4" t="str">
        <f>INDEX(Manufacturer_Table[Manufacturer Name],MATCH(Table35[[#This Row],[ManufacturerID]],Manufacturer_Table[ManufacturerID],0))</f>
        <v>VanArsdel</v>
      </c>
      <c r="O1311" s="4" t="str">
        <f>INDEX(Location_Table[State],MATCH(Table35[[#This Row],[Zip]],Location_Table[Zip],0))</f>
        <v>Manitoba</v>
      </c>
    </row>
    <row r="1312" spans="1:15" x14ac:dyDescent="0.3">
      <c r="A1312">
        <v>1050</v>
      </c>
      <c r="B1312" s="2">
        <v>42032</v>
      </c>
      <c r="C1312" s="2" t="str">
        <f>TEXT(Table35[[#This Row],[Date]],"YYYY")</f>
        <v>2015</v>
      </c>
      <c r="D1312" s="2" t="str">
        <f>TEXT(Table35[[#This Row],[Date]],"MMMM")</f>
        <v>January</v>
      </c>
      <c r="E1312" s="2" t="str">
        <f>TEXT(Table35[[#This Row],[Date]],"DDDD")</f>
        <v>Wednesday</v>
      </c>
      <c r="F1312" t="s">
        <v>983</v>
      </c>
      <c r="G1312">
        <v>1</v>
      </c>
      <c r="H1312" s="3">
        <v>3338.37</v>
      </c>
      <c r="I1312" t="s">
        <v>20</v>
      </c>
      <c r="J1312" t="str">
        <f>INDEX(Product_Table[Product Name],MATCH(Table35[[#This Row],[ProductID]],Product_Table[ProductID],0))</f>
        <v>Pirum MA-08</v>
      </c>
      <c r="K1312" t="str">
        <f>INDEX(Product_Table[Category],MATCH(Table35[[#This Row],[ProductID]],Product_Table[ProductID],0))</f>
        <v>Mix</v>
      </c>
      <c r="L1312" t="str">
        <f>INDEX(Product_Table[Segment],MATCH(Table35[[#This Row],[ProductID]],Product_Table[ProductID],0))</f>
        <v>All Season</v>
      </c>
      <c r="M1312" s="4">
        <f>INDEX(Product_Table[ManufacturerID],MATCH(Table35[[#This Row],[ProductID]],Product_Table[ProductID],0))</f>
        <v>10</v>
      </c>
      <c r="N1312" s="4" t="str">
        <f>INDEX(Manufacturer_Table[Manufacturer Name],MATCH(Table35[[#This Row],[ManufacturerID]],Manufacturer_Table[ManufacturerID],0))</f>
        <v>Pirum</v>
      </c>
      <c r="O1312" s="4" t="str">
        <f>INDEX(Location_Table[State],MATCH(Table35[[#This Row],[Zip]],Location_Table[Zip],0))</f>
        <v>Ontario</v>
      </c>
    </row>
    <row r="1313" spans="1:15" x14ac:dyDescent="0.3">
      <c r="A1313">
        <v>1145</v>
      </c>
      <c r="B1313" s="2">
        <v>42032</v>
      </c>
      <c r="C1313" s="2" t="str">
        <f>TEXT(Table35[[#This Row],[Date]],"YYYY")</f>
        <v>2015</v>
      </c>
      <c r="D1313" s="2" t="str">
        <f>TEXT(Table35[[#This Row],[Date]],"MMMM")</f>
        <v>January</v>
      </c>
      <c r="E1313" s="2" t="str">
        <f>TEXT(Table35[[#This Row],[Date]],"DDDD")</f>
        <v>Wednesday</v>
      </c>
      <c r="F1313" t="s">
        <v>838</v>
      </c>
      <c r="G1313">
        <v>1</v>
      </c>
      <c r="H1313" s="3">
        <v>4031.37</v>
      </c>
      <c r="I1313" t="s">
        <v>20</v>
      </c>
      <c r="J1313" t="str">
        <f>INDEX(Product_Table[Product Name],MATCH(Table35[[#This Row],[ProductID]],Product_Table[ProductID],0))</f>
        <v>Pirum UR-02</v>
      </c>
      <c r="K1313" t="str">
        <f>INDEX(Product_Table[Category],MATCH(Table35[[#This Row],[ProductID]],Product_Table[ProductID],0))</f>
        <v>Urban</v>
      </c>
      <c r="L1313" t="str">
        <f>INDEX(Product_Table[Segment],MATCH(Table35[[#This Row],[ProductID]],Product_Table[ProductID],0))</f>
        <v>Regular</v>
      </c>
      <c r="M1313" s="4">
        <f>INDEX(Product_Table[ManufacturerID],MATCH(Table35[[#This Row],[ProductID]],Product_Table[ProductID],0))</f>
        <v>10</v>
      </c>
      <c r="N1313" s="4" t="str">
        <f>INDEX(Manufacturer_Table[Manufacturer Name],MATCH(Table35[[#This Row],[ManufacturerID]],Manufacturer_Table[ManufacturerID],0))</f>
        <v>Pirum</v>
      </c>
      <c r="O1313" s="4" t="str">
        <f>INDEX(Location_Table[State],MATCH(Table35[[#This Row],[Zip]],Location_Table[Zip],0))</f>
        <v>Ontario</v>
      </c>
    </row>
    <row r="1314" spans="1:15" x14ac:dyDescent="0.3">
      <c r="A1314">
        <v>1916</v>
      </c>
      <c r="B1314" s="2">
        <v>42032</v>
      </c>
      <c r="C1314" s="2" t="str">
        <f>TEXT(Table35[[#This Row],[Date]],"YYYY")</f>
        <v>2015</v>
      </c>
      <c r="D1314" s="2" t="str">
        <f>TEXT(Table35[[#This Row],[Date]],"MMMM")</f>
        <v>January</v>
      </c>
      <c r="E1314" s="2" t="str">
        <f>TEXT(Table35[[#This Row],[Date]],"DDDD")</f>
        <v>Wednesday</v>
      </c>
      <c r="F1314" t="s">
        <v>391</v>
      </c>
      <c r="G1314">
        <v>1</v>
      </c>
      <c r="H1314" s="3">
        <v>3590.37</v>
      </c>
      <c r="I1314" t="s">
        <v>20</v>
      </c>
      <c r="J1314" t="str">
        <f>INDEX(Product_Table[Product Name],MATCH(Table35[[#This Row],[ProductID]],Product_Table[ProductID],0))</f>
        <v>Currus MA-09</v>
      </c>
      <c r="K1314" t="str">
        <f>INDEX(Product_Table[Category],MATCH(Table35[[#This Row],[ProductID]],Product_Table[ProductID],0))</f>
        <v>Mix</v>
      </c>
      <c r="L1314" t="str">
        <f>INDEX(Product_Table[Segment],MATCH(Table35[[#This Row],[ProductID]],Product_Table[ProductID],0))</f>
        <v>All Season</v>
      </c>
      <c r="M1314" s="4">
        <f>INDEX(Product_Table[ManufacturerID],MATCH(Table35[[#This Row],[ProductID]],Product_Table[ProductID],0))</f>
        <v>4</v>
      </c>
      <c r="N1314" s="4" t="str">
        <f>INDEX(Manufacturer_Table[Manufacturer Name],MATCH(Table35[[#This Row],[ManufacturerID]],Manufacturer_Table[ManufacturerID],0))</f>
        <v>Currus</v>
      </c>
      <c r="O1314" s="4" t="str">
        <f>INDEX(Location_Table[State],MATCH(Table35[[#This Row],[Zip]],Location_Table[Zip],0))</f>
        <v>Quebec</v>
      </c>
    </row>
    <row r="1315" spans="1:15" x14ac:dyDescent="0.3">
      <c r="A1315">
        <v>1182</v>
      </c>
      <c r="B1315" s="2">
        <v>42033</v>
      </c>
      <c r="C1315" s="2" t="str">
        <f>TEXT(Table35[[#This Row],[Date]],"YYYY")</f>
        <v>2015</v>
      </c>
      <c r="D1315" s="2" t="str">
        <f>TEXT(Table35[[#This Row],[Date]],"MMMM")</f>
        <v>January</v>
      </c>
      <c r="E1315" s="2" t="str">
        <f>TEXT(Table35[[#This Row],[Date]],"DDDD")</f>
        <v>Thursday</v>
      </c>
      <c r="F1315" t="s">
        <v>687</v>
      </c>
      <c r="G1315">
        <v>1</v>
      </c>
      <c r="H1315" s="3">
        <v>2582.37</v>
      </c>
      <c r="I1315" t="s">
        <v>20</v>
      </c>
      <c r="J1315" t="str">
        <f>INDEX(Product_Table[Product Name],MATCH(Table35[[#This Row],[ProductID]],Product_Table[ProductID],0))</f>
        <v>Pirum UE-18</v>
      </c>
      <c r="K1315" t="str">
        <f>INDEX(Product_Table[Category],MATCH(Table35[[#This Row],[ProductID]],Product_Table[ProductID],0))</f>
        <v>Urban</v>
      </c>
      <c r="L1315" t="str">
        <f>INDEX(Product_Table[Segment],MATCH(Table35[[#This Row],[ProductID]],Product_Table[ProductID],0))</f>
        <v>Extreme</v>
      </c>
      <c r="M1315" s="4">
        <f>INDEX(Product_Table[ManufacturerID],MATCH(Table35[[#This Row],[ProductID]],Product_Table[ProductID],0))</f>
        <v>10</v>
      </c>
      <c r="N1315" s="4" t="str">
        <f>INDEX(Manufacturer_Table[Manufacturer Name],MATCH(Table35[[#This Row],[ManufacturerID]],Manufacturer_Table[ManufacturerID],0))</f>
        <v>Pirum</v>
      </c>
      <c r="O1315" s="4" t="str">
        <f>INDEX(Location_Table[State],MATCH(Table35[[#This Row],[Zip]],Location_Table[Zip],0))</f>
        <v>Ontario</v>
      </c>
    </row>
    <row r="1316" spans="1:15" x14ac:dyDescent="0.3">
      <c r="A1316">
        <v>1142</v>
      </c>
      <c r="B1316" s="2">
        <v>42033</v>
      </c>
      <c r="C1316" s="2" t="str">
        <f>TEXT(Table35[[#This Row],[Date]],"YYYY")</f>
        <v>2015</v>
      </c>
      <c r="D1316" s="2" t="str">
        <f>TEXT(Table35[[#This Row],[Date]],"MMMM")</f>
        <v>January</v>
      </c>
      <c r="E1316" s="2" t="str">
        <f>TEXT(Table35[[#This Row],[Date]],"DDDD")</f>
        <v>Thursday</v>
      </c>
      <c r="F1316" t="s">
        <v>832</v>
      </c>
      <c r="G1316">
        <v>1</v>
      </c>
      <c r="H1316" s="3">
        <v>8441.3700000000008</v>
      </c>
      <c r="I1316" t="s">
        <v>20</v>
      </c>
      <c r="J1316" t="str">
        <f>INDEX(Product_Table[Product Name],MATCH(Table35[[#This Row],[ProductID]],Product_Table[ProductID],0))</f>
        <v>Pirum UM-19</v>
      </c>
      <c r="K1316" t="str">
        <f>INDEX(Product_Table[Category],MATCH(Table35[[#This Row],[ProductID]],Product_Table[ProductID],0))</f>
        <v>Urban</v>
      </c>
      <c r="L1316" t="str">
        <f>INDEX(Product_Table[Segment],MATCH(Table35[[#This Row],[ProductID]],Product_Table[ProductID],0))</f>
        <v>Moderation</v>
      </c>
      <c r="M1316" s="4">
        <f>INDEX(Product_Table[ManufacturerID],MATCH(Table35[[#This Row],[ProductID]],Product_Table[ProductID],0))</f>
        <v>10</v>
      </c>
      <c r="N1316" s="4" t="str">
        <f>INDEX(Manufacturer_Table[Manufacturer Name],MATCH(Table35[[#This Row],[ManufacturerID]],Manufacturer_Table[ManufacturerID],0))</f>
        <v>Pirum</v>
      </c>
      <c r="O1316" s="4" t="str">
        <f>INDEX(Location_Table[State],MATCH(Table35[[#This Row],[Zip]],Location_Table[Zip],0))</f>
        <v>Ontario</v>
      </c>
    </row>
    <row r="1317" spans="1:15" x14ac:dyDescent="0.3">
      <c r="A1317">
        <v>690</v>
      </c>
      <c r="B1317" s="2">
        <v>42033</v>
      </c>
      <c r="C1317" s="2" t="str">
        <f>TEXT(Table35[[#This Row],[Date]],"YYYY")</f>
        <v>2015</v>
      </c>
      <c r="D1317" s="2" t="str">
        <f>TEXT(Table35[[#This Row],[Date]],"MMMM")</f>
        <v>January</v>
      </c>
      <c r="E1317" s="2" t="str">
        <f>TEXT(Table35[[#This Row],[Date]],"DDDD")</f>
        <v>Thursday</v>
      </c>
      <c r="F1317" t="s">
        <v>1222</v>
      </c>
      <c r="G1317">
        <v>1</v>
      </c>
      <c r="H1317" s="3">
        <v>4409.37</v>
      </c>
      <c r="I1317" t="s">
        <v>20</v>
      </c>
      <c r="J1317" t="str">
        <f>INDEX(Product_Table[Product Name],MATCH(Table35[[#This Row],[ProductID]],Product_Table[ProductID],0))</f>
        <v>Maximus UC-55</v>
      </c>
      <c r="K1317" t="str">
        <f>INDEX(Product_Table[Category],MATCH(Table35[[#This Row],[ProductID]],Product_Table[ProductID],0))</f>
        <v>Urban</v>
      </c>
      <c r="L1317" t="str">
        <f>INDEX(Product_Table[Segment],MATCH(Table35[[#This Row],[ProductID]],Product_Table[ProductID],0))</f>
        <v>Convenience</v>
      </c>
      <c r="M1317" s="4">
        <f>INDEX(Product_Table[ManufacturerID],MATCH(Table35[[#This Row],[ProductID]],Product_Table[ProductID],0))</f>
        <v>7</v>
      </c>
      <c r="N1317" s="4" t="str">
        <f>INDEX(Manufacturer_Table[Manufacturer Name],MATCH(Table35[[#This Row],[ManufacturerID]],Manufacturer_Table[ManufacturerID],0))</f>
        <v>VanArsdel</v>
      </c>
      <c r="O1317" s="4" t="str">
        <f>INDEX(Location_Table[State],MATCH(Table35[[#This Row],[Zip]],Location_Table[Zip],0))</f>
        <v>Manitoba</v>
      </c>
    </row>
    <row r="1318" spans="1:15" x14ac:dyDescent="0.3">
      <c r="A1318">
        <v>412</v>
      </c>
      <c r="B1318" s="2">
        <v>42033</v>
      </c>
      <c r="C1318" s="2" t="str">
        <f>TEXT(Table35[[#This Row],[Date]],"YYYY")</f>
        <v>2015</v>
      </c>
      <c r="D1318" s="2" t="str">
        <f>TEXT(Table35[[#This Row],[Date]],"MMMM")</f>
        <v>January</v>
      </c>
      <c r="E1318" s="2" t="str">
        <f>TEXT(Table35[[#This Row],[Date]],"DDDD")</f>
        <v>Thursday</v>
      </c>
      <c r="F1318" t="s">
        <v>983</v>
      </c>
      <c r="G1318">
        <v>1</v>
      </c>
      <c r="H1318" s="3">
        <v>19529.37</v>
      </c>
      <c r="I1318" t="s">
        <v>20</v>
      </c>
      <c r="J1318" t="str">
        <f>INDEX(Product_Table[Product Name],MATCH(Table35[[#This Row],[ProductID]],Product_Table[ProductID],0))</f>
        <v>Maximus UM-17</v>
      </c>
      <c r="K1318" t="str">
        <f>INDEX(Product_Table[Category],MATCH(Table35[[#This Row],[ProductID]],Product_Table[ProductID],0))</f>
        <v>Urban</v>
      </c>
      <c r="L1318" t="str">
        <f>INDEX(Product_Table[Segment],MATCH(Table35[[#This Row],[ProductID]],Product_Table[ProductID],0))</f>
        <v>Moderation</v>
      </c>
      <c r="M1318" s="4">
        <f>INDEX(Product_Table[ManufacturerID],MATCH(Table35[[#This Row],[ProductID]],Product_Table[ProductID],0))</f>
        <v>7</v>
      </c>
      <c r="N1318" s="4" t="str">
        <f>INDEX(Manufacturer_Table[Manufacturer Name],MATCH(Table35[[#This Row],[ManufacturerID]],Manufacturer_Table[ManufacturerID],0))</f>
        <v>VanArsdel</v>
      </c>
      <c r="O1318" s="4" t="str">
        <f>INDEX(Location_Table[State],MATCH(Table35[[#This Row],[Zip]],Location_Table[Zip],0))</f>
        <v>Ontario</v>
      </c>
    </row>
    <row r="1319" spans="1:15" x14ac:dyDescent="0.3">
      <c r="A1319">
        <v>1115</v>
      </c>
      <c r="B1319" s="2">
        <v>42113</v>
      </c>
      <c r="C1319" s="2" t="str">
        <f>TEXT(Table35[[#This Row],[Date]],"YYYY")</f>
        <v>2015</v>
      </c>
      <c r="D1319" s="2" t="str">
        <f>TEXT(Table35[[#This Row],[Date]],"MMMM")</f>
        <v>April</v>
      </c>
      <c r="E1319" s="2" t="str">
        <f>TEXT(Table35[[#This Row],[Date]],"DDDD")</f>
        <v>Sunday</v>
      </c>
      <c r="F1319" t="s">
        <v>1223</v>
      </c>
      <c r="G1319">
        <v>1</v>
      </c>
      <c r="H1319" s="3">
        <v>4409.37</v>
      </c>
      <c r="I1319" t="s">
        <v>20</v>
      </c>
      <c r="J1319" t="str">
        <f>INDEX(Product_Table[Product Name],MATCH(Table35[[#This Row],[ProductID]],Product_Table[ProductID],0))</f>
        <v>Pirum RS-03</v>
      </c>
      <c r="K1319" t="str">
        <f>INDEX(Product_Table[Category],MATCH(Table35[[#This Row],[ProductID]],Product_Table[ProductID],0))</f>
        <v>Rural</v>
      </c>
      <c r="L1319" t="str">
        <f>INDEX(Product_Table[Segment],MATCH(Table35[[#This Row],[ProductID]],Product_Table[ProductID],0))</f>
        <v>Select</v>
      </c>
      <c r="M1319" s="4">
        <f>INDEX(Product_Table[ManufacturerID],MATCH(Table35[[#This Row],[ProductID]],Product_Table[ProductID],0))</f>
        <v>10</v>
      </c>
      <c r="N1319" s="4" t="str">
        <f>INDEX(Manufacturer_Table[Manufacturer Name],MATCH(Table35[[#This Row],[ManufacturerID]],Manufacturer_Table[ManufacturerID],0))</f>
        <v>Pirum</v>
      </c>
      <c r="O1319" s="4" t="str">
        <f>INDEX(Location_Table[State],MATCH(Table35[[#This Row],[Zip]],Location_Table[Zip],0))</f>
        <v>Manitoba</v>
      </c>
    </row>
    <row r="1320" spans="1:15" x14ac:dyDescent="0.3">
      <c r="A1320">
        <v>615</v>
      </c>
      <c r="B1320" s="2">
        <v>42113</v>
      </c>
      <c r="C1320" s="2" t="str">
        <f>TEXT(Table35[[#This Row],[Date]],"YYYY")</f>
        <v>2015</v>
      </c>
      <c r="D1320" s="2" t="str">
        <f>TEXT(Table35[[#This Row],[Date]],"MMMM")</f>
        <v>April</v>
      </c>
      <c r="E1320" s="2" t="str">
        <f>TEXT(Table35[[#This Row],[Date]],"DDDD")</f>
        <v>Sunday</v>
      </c>
      <c r="F1320" t="s">
        <v>984</v>
      </c>
      <c r="G1320">
        <v>1</v>
      </c>
      <c r="H1320" s="3">
        <v>8189.37</v>
      </c>
      <c r="I1320" t="s">
        <v>20</v>
      </c>
      <c r="J1320" t="str">
        <f>INDEX(Product_Table[Product Name],MATCH(Table35[[#This Row],[ProductID]],Product_Table[ProductID],0))</f>
        <v>Maximus UC-80</v>
      </c>
      <c r="K1320" t="str">
        <f>INDEX(Product_Table[Category],MATCH(Table35[[#This Row],[ProductID]],Product_Table[ProductID],0))</f>
        <v>Urban</v>
      </c>
      <c r="L1320" t="str">
        <f>INDEX(Product_Table[Segment],MATCH(Table35[[#This Row],[ProductID]],Product_Table[ProductID],0))</f>
        <v>Convenience</v>
      </c>
      <c r="M1320" s="4">
        <f>INDEX(Product_Table[ManufacturerID],MATCH(Table35[[#This Row],[ProductID]],Product_Table[ProductID],0))</f>
        <v>7</v>
      </c>
      <c r="N1320" s="4" t="str">
        <f>INDEX(Manufacturer_Table[Manufacturer Name],MATCH(Table35[[#This Row],[ManufacturerID]],Manufacturer_Table[ManufacturerID],0))</f>
        <v>VanArsdel</v>
      </c>
      <c r="O1320" s="4" t="str">
        <f>INDEX(Location_Table[State],MATCH(Table35[[#This Row],[Zip]],Location_Table[Zip],0))</f>
        <v>Ontario</v>
      </c>
    </row>
    <row r="1321" spans="1:15" x14ac:dyDescent="0.3">
      <c r="A1321">
        <v>1005</v>
      </c>
      <c r="B1321" s="2">
        <v>42113</v>
      </c>
      <c r="C1321" s="2" t="str">
        <f>TEXT(Table35[[#This Row],[Date]],"YYYY")</f>
        <v>2015</v>
      </c>
      <c r="D1321" s="2" t="str">
        <f>TEXT(Table35[[#This Row],[Date]],"MMMM")</f>
        <v>April</v>
      </c>
      <c r="E1321" s="2" t="str">
        <f>TEXT(Table35[[#This Row],[Date]],"DDDD")</f>
        <v>Sunday</v>
      </c>
      <c r="F1321" t="s">
        <v>842</v>
      </c>
      <c r="G1321">
        <v>1</v>
      </c>
      <c r="H1321" s="3">
        <v>1511.37</v>
      </c>
      <c r="I1321" t="s">
        <v>20</v>
      </c>
      <c r="J1321" t="str">
        <f>INDEX(Product_Table[Product Name],MATCH(Table35[[#This Row],[ProductID]],Product_Table[ProductID],0))</f>
        <v>Natura YY-06</v>
      </c>
      <c r="K1321" t="str">
        <f>INDEX(Product_Table[Category],MATCH(Table35[[#This Row],[ProductID]],Product_Table[ProductID],0))</f>
        <v>Youth</v>
      </c>
      <c r="L1321" t="str">
        <f>INDEX(Product_Table[Segment],MATCH(Table35[[#This Row],[ProductID]],Product_Table[ProductID],0))</f>
        <v>Youth</v>
      </c>
      <c r="M1321" s="4">
        <f>INDEX(Product_Table[ManufacturerID],MATCH(Table35[[#This Row],[ProductID]],Product_Table[ProductID],0))</f>
        <v>8</v>
      </c>
      <c r="N1321" s="4" t="str">
        <f>INDEX(Manufacturer_Table[Manufacturer Name],MATCH(Table35[[#This Row],[ManufacturerID]],Manufacturer_Table[ManufacturerID],0))</f>
        <v>Natura</v>
      </c>
      <c r="O1321" s="4" t="str">
        <f>INDEX(Location_Table[State],MATCH(Table35[[#This Row],[Zip]],Location_Table[Zip],0))</f>
        <v>Ontario</v>
      </c>
    </row>
    <row r="1322" spans="1:15" x14ac:dyDescent="0.3">
      <c r="A1322">
        <v>1182</v>
      </c>
      <c r="B1322" s="2">
        <v>42113</v>
      </c>
      <c r="C1322" s="2" t="str">
        <f>TEXT(Table35[[#This Row],[Date]],"YYYY")</f>
        <v>2015</v>
      </c>
      <c r="D1322" s="2" t="str">
        <f>TEXT(Table35[[#This Row],[Date]],"MMMM")</f>
        <v>April</v>
      </c>
      <c r="E1322" s="2" t="str">
        <f>TEXT(Table35[[#This Row],[Date]],"DDDD")</f>
        <v>Sunday</v>
      </c>
      <c r="F1322" t="s">
        <v>945</v>
      </c>
      <c r="G1322">
        <v>1</v>
      </c>
      <c r="H1322" s="3">
        <v>2834.37</v>
      </c>
      <c r="I1322" t="s">
        <v>20</v>
      </c>
      <c r="J1322" t="str">
        <f>INDEX(Product_Table[Product Name],MATCH(Table35[[#This Row],[ProductID]],Product_Table[ProductID],0))</f>
        <v>Pirum UE-18</v>
      </c>
      <c r="K1322" t="str">
        <f>INDEX(Product_Table[Category],MATCH(Table35[[#This Row],[ProductID]],Product_Table[ProductID],0))</f>
        <v>Urban</v>
      </c>
      <c r="L1322" t="str">
        <f>INDEX(Product_Table[Segment],MATCH(Table35[[#This Row],[ProductID]],Product_Table[ProductID],0))</f>
        <v>Extreme</v>
      </c>
      <c r="M1322" s="4">
        <f>INDEX(Product_Table[ManufacturerID],MATCH(Table35[[#This Row],[ProductID]],Product_Table[ProductID],0))</f>
        <v>10</v>
      </c>
      <c r="N1322" s="4" t="str">
        <f>INDEX(Manufacturer_Table[Manufacturer Name],MATCH(Table35[[#This Row],[ManufacturerID]],Manufacturer_Table[ManufacturerID],0))</f>
        <v>Pirum</v>
      </c>
      <c r="O1322" s="4" t="str">
        <f>INDEX(Location_Table[State],MATCH(Table35[[#This Row],[Zip]],Location_Table[Zip],0))</f>
        <v>Ontario</v>
      </c>
    </row>
    <row r="1323" spans="1:15" x14ac:dyDescent="0.3">
      <c r="A1323">
        <v>438</v>
      </c>
      <c r="B1323" s="2">
        <v>42113</v>
      </c>
      <c r="C1323" s="2" t="str">
        <f>TEXT(Table35[[#This Row],[Date]],"YYYY")</f>
        <v>2015</v>
      </c>
      <c r="D1323" s="2" t="str">
        <f>TEXT(Table35[[#This Row],[Date]],"MMMM")</f>
        <v>April</v>
      </c>
      <c r="E1323" s="2" t="str">
        <f>TEXT(Table35[[#This Row],[Date]],"DDDD")</f>
        <v>Sunday</v>
      </c>
      <c r="F1323" t="s">
        <v>983</v>
      </c>
      <c r="G1323">
        <v>1</v>
      </c>
      <c r="H1323" s="3">
        <v>11969.37</v>
      </c>
      <c r="I1323" t="s">
        <v>20</v>
      </c>
      <c r="J1323" t="str">
        <f>INDEX(Product_Table[Product Name],MATCH(Table35[[#This Row],[ProductID]],Product_Table[ProductID],0))</f>
        <v>Maximus UM-43</v>
      </c>
      <c r="K1323" t="str">
        <f>INDEX(Product_Table[Category],MATCH(Table35[[#This Row],[ProductID]],Product_Table[ProductID],0))</f>
        <v>Urban</v>
      </c>
      <c r="L1323" t="str">
        <f>INDEX(Product_Table[Segment],MATCH(Table35[[#This Row],[ProductID]],Product_Table[ProductID],0))</f>
        <v>Moderation</v>
      </c>
      <c r="M1323" s="4">
        <f>INDEX(Product_Table[ManufacturerID],MATCH(Table35[[#This Row],[ProductID]],Product_Table[ProductID],0))</f>
        <v>7</v>
      </c>
      <c r="N1323" s="4" t="str">
        <f>INDEX(Manufacturer_Table[Manufacturer Name],MATCH(Table35[[#This Row],[ManufacturerID]],Manufacturer_Table[ManufacturerID],0))</f>
        <v>VanArsdel</v>
      </c>
      <c r="O1323" s="4" t="str">
        <f>INDEX(Location_Table[State],MATCH(Table35[[#This Row],[Zip]],Location_Table[Zip],0))</f>
        <v>Ontario</v>
      </c>
    </row>
    <row r="1324" spans="1:15" x14ac:dyDescent="0.3">
      <c r="A1324">
        <v>1217</v>
      </c>
      <c r="B1324" s="2">
        <v>42113</v>
      </c>
      <c r="C1324" s="2" t="str">
        <f>TEXT(Table35[[#This Row],[Date]],"YYYY")</f>
        <v>2015</v>
      </c>
      <c r="D1324" s="2" t="str">
        <f>TEXT(Table35[[#This Row],[Date]],"MMMM")</f>
        <v>April</v>
      </c>
      <c r="E1324" s="2" t="str">
        <f>TEXT(Table35[[#This Row],[Date]],"DDDD")</f>
        <v>Sunday</v>
      </c>
      <c r="F1324" t="s">
        <v>840</v>
      </c>
      <c r="G1324">
        <v>1</v>
      </c>
      <c r="H1324" s="3">
        <v>6992.37</v>
      </c>
      <c r="I1324" t="s">
        <v>20</v>
      </c>
      <c r="J1324" t="str">
        <f>INDEX(Product_Table[Product Name],MATCH(Table35[[#This Row],[ProductID]],Product_Table[ProductID],0))</f>
        <v>Pirum UC-19</v>
      </c>
      <c r="K1324" t="str">
        <f>INDEX(Product_Table[Category],MATCH(Table35[[#This Row],[ProductID]],Product_Table[ProductID],0))</f>
        <v>Urban</v>
      </c>
      <c r="L1324" t="str">
        <f>INDEX(Product_Table[Segment],MATCH(Table35[[#This Row],[ProductID]],Product_Table[ProductID],0))</f>
        <v>Convenience</v>
      </c>
      <c r="M1324" s="4">
        <f>INDEX(Product_Table[ManufacturerID],MATCH(Table35[[#This Row],[ProductID]],Product_Table[ProductID],0))</f>
        <v>10</v>
      </c>
      <c r="N1324" s="4" t="str">
        <f>INDEX(Manufacturer_Table[Manufacturer Name],MATCH(Table35[[#This Row],[ManufacturerID]],Manufacturer_Table[ManufacturerID],0))</f>
        <v>Pirum</v>
      </c>
      <c r="O1324" s="4" t="str">
        <f>INDEX(Location_Table[State],MATCH(Table35[[#This Row],[Zip]],Location_Table[Zip],0))</f>
        <v>Ontario</v>
      </c>
    </row>
    <row r="1325" spans="1:15" x14ac:dyDescent="0.3">
      <c r="A1325">
        <v>506</v>
      </c>
      <c r="B1325" s="2">
        <v>42113</v>
      </c>
      <c r="C1325" s="2" t="str">
        <f>TEXT(Table35[[#This Row],[Date]],"YYYY")</f>
        <v>2015</v>
      </c>
      <c r="D1325" s="2" t="str">
        <f>TEXT(Table35[[#This Row],[Date]],"MMMM")</f>
        <v>April</v>
      </c>
      <c r="E1325" s="2" t="str">
        <f>TEXT(Table35[[#This Row],[Date]],"DDDD")</f>
        <v>Sunday</v>
      </c>
      <c r="F1325" t="s">
        <v>684</v>
      </c>
      <c r="G1325">
        <v>1</v>
      </c>
      <c r="H1325" s="3">
        <v>15560.37</v>
      </c>
      <c r="I1325" t="s">
        <v>20</v>
      </c>
      <c r="J1325" t="str">
        <f>INDEX(Product_Table[Product Name],MATCH(Table35[[#This Row],[ProductID]],Product_Table[ProductID],0))</f>
        <v>Maximus UM-11</v>
      </c>
      <c r="K1325" t="str">
        <f>INDEX(Product_Table[Category],MATCH(Table35[[#This Row],[ProductID]],Product_Table[ProductID],0))</f>
        <v>Urban</v>
      </c>
      <c r="L1325" t="str">
        <f>INDEX(Product_Table[Segment],MATCH(Table35[[#This Row],[ProductID]],Product_Table[ProductID],0))</f>
        <v>Moderation</v>
      </c>
      <c r="M1325" s="4">
        <f>INDEX(Product_Table[ManufacturerID],MATCH(Table35[[#This Row],[ProductID]],Product_Table[ProductID],0))</f>
        <v>7</v>
      </c>
      <c r="N1325" s="4" t="str">
        <f>INDEX(Manufacturer_Table[Manufacturer Name],MATCH(Table35[[#This Row],[ManufacturerID]],Manufacturer_Table[ManufacturerID],0))</f>
        <v>VanArsdel</v>
      </c>
      <c r="O1325" s="4" t="str">
        <f>INDEX(Location_Table[State],MATCH(Table35[[#This Row],[Zip]],Location_Table[Zip],0))</f>
        <v>Ontario</v>
      </c>
    </row>
    <row r="1326" spans="1:15" x14ac:dyDescent="0.3">
      <c r="A1326">
        <v>2332</v>
      </c>
      <c r="B1326" s="2">
        <v>42085</v>
      </c>
      <c r="C1326" s="2" t="str">
        <f>TEXT(Table35[[#This Row],[Date]],"YYYY")</f>
        <v>2015</v>
      </c>
      <c r="D1326" s="2" t="str">
        <f>TEXT(Table35[[#This Row],[Date]],"MMMM")</f>
        <v>March</v>
      </c>
      <c r="E1326" s="2" t="str">
        <f>TEXT(Table35[[#This Row],[Date]],"DDDD")</f>
        <v>Sunday</v>
      </c>
      <c r="F1326" t="s">
        <v>1220</v>
      </c>
      <c r="G1326">
        <v>1</v>
      </c>
      <c r="H1326" s="3">
        <v>6419.7</v>
      </c>
      <c r="I1326" t="s">
        <v>20</v>
      </c>
      <c r="J1326" t="str">
        <f>INDEX(Product_Table[Product Name],MATCH(Table35[[#This Row],[ProductID]],Product_Table[ProductID],0))</f>
        <v>Aliqui UE-06</v>
      </c>
      <c r="K1326" t="str">
        <f>INDEX(Product_Table[Category],MATCH(Table35[[#This Row],[ProductID]],Product_Table[ProductID],0))</f>
        <v>Urban</v>
      </c>
      <c r="L1326" t="str">
        <f>INDEX(Product_Table[Segment],MATCH(Table35[[#This Row],[ProductID]],Product_Table[ProductID],0))</f>
        <v>Extreme</v>
      </c>
      <c r="M1326" s="4">
        <f>INDEX(Product_Table[ManufacturerID],MATCH(Table35[[#This Row],[ProductID]],Product_Table[ProductID],0))</f>
        <v>2</v>
      </c>
      <c r="N1326" s="4" t="str">
        <f>INDEX(Manufacturer_Table[Manufacturer Name],MATCH(Table35[[#This Row],[ManufacturerID]],Manufacturer_Table[ManufacturerID],0))</f>
        <v>Aliqui</v>
      </c>
      <c r="O1326" s="4" t="str">
        <f>INDEX(Location_Table[State],MATCH(Table35[[#This Row],[Zip]],Location_Table[Zip],0))</f>
        <v>Manitoba</v>
      </c>
    </row>
    <row r="1327" spans="1:15" x14ac:dyDescent="0.3">
      <c r="A1327">
        <v>939</v>
      </c>
      <c r="B1327" s="2">
        <v>42124</v>
      </c>
      <c r="C1327" s="2" t="str">
        <f>TEXT(Table35[[#This Row],[Date]],"YYYY")</f>
        <v>2015</v>
      </c>
      <c r="D1327" s="2" t="str">
        <f>TEXT(Table35[[#This Row],[Date]],"MMMM")</f>
        <v>April</v>
      </c>
      <c r="E1327" s="2" t="str">
        <f>TEXT(Table35[[#This Row],[Date]],"DDDD")</f>
        <v>Thursday</v>
      </c>
      <c r="F1327" t="s">
        <v>978</v>
      </c>
      <c r="G1327">
        <v>1</v>
      </c>
      <c r="H1327" s="3">
        <v>4598.37</v>
      </c>
      <c r="I1327" t="s">
        <v>20</v>
      </c>
      <c r="J1327" t="str">
        <f>INDEX(Product_Table[Product Name],MATCH(Table35[[#This Row],[ProductID]],Product_Table[ProductID],0))</f>
        <v>Natura UC-02</v>
      </c>
      <c r="K1327" t="str">
        <f>INDEX(Product_Table[Category],MATCH(Table35[[#This Row],[ProductID]],Product_Table[ProductID],0))</f>
        <v>Urban</v>
      </c>
      <c r="L1327" t="str">
        <f>INDEX(Product_Table[Segment],MATCH(Table35[[#This Row],[ProductID]],Product_Table[ProductID],0))</f>
        <v>Convenience</v>
      </c>
      <c r="M1327" s="4">
        <f>INDEX(Product_Table[ManufacturerID],MATCH(Table35[[#This Row],[ProductID]],Product_Table[ProductID],0))</f>
        <v>8</v>
      </c>
      <c r="N1327" s="4" t="str">
        <f>INDEX(Manufacturer_Table[Manufacturer Name],MATCH(Table35[[#This Row],[ManufacturerID]],Manufacturer_Table[ManufacturerID],0))</f>
        <v>Natura</v>
      </c>
      <c r="O1327" s="4" t="str">
        <f>INDEX(Location_Table[State],MATCH(Table35[[#This Row],[Zip]],Location_Table[Zip],0))</f>
        <v>Ontario</v>
      </c>
    </row>
    <row r="1328" spans="1:15" x14ac:dyDescent="0.3">
      <c r="A1328">
        <v>2332</v>
      </c>
      <c r="B1328" s="2">
        <v>42124</v>
      </c>
      <c r="C1328" s="2" t="str">
        <f>TEXT(Table35[[#This Row],[Date]],"YYYY")</f>
        <v>2015</v>
      </c>
      <c r="D1328" s="2" t="str">
        <f>TEXT(Table35[[#This Row],[Date]],"MMMM")</f>
        <v>April</v>
      </c>
      <c r="E1328" s="2" t="str">
        <f>TEXT(Table35[[#This Row],[Date]],"DDDD")</f>
        <v>Thursday</v>
      </c>
      <c r="F1328" t="s">
        <v>1230</v>
      </c>
      <c r="G1328">
        <v>1</v>
      </c>
      <c r="H1328" s="3">
        <v>6419.7</v>
      </c>
      <c r="I1328" t="s">
        <v>20</v>
      </c>
      <c r="J1328" t="str">
        <f>INDEX(Product_Table[Product Name],MATCH(Table35[[#This Row],[ProductID]],Product_Table[ProductID],0))</f>
        <v>Aliqui UE-06</v>
      </c>
      <c r="K1328" t="str">
        <f>INDEX(Product_Table[Category],MATCH(Table35[[#This Row],[ProductID]],Product_Table[ProductID],0))</f>
        <v>Urban</v>
      </c>
      <c r="L1328" t="str">
        <f>INDEX(Product_Table[Segment],MATCH(Table35[[#This Row],[ProductID]],Product_Table[ProductID],0))</f>
        <v>Extreme</v>
      </c>
      <c r="M1328" s="4">
        <f>INDEX(Product_Table[ManufacturerID],MATCH(Table35[[#This Row],[ProductID]],Product_Table[ProductID],0))</f>
        <v>2</v>
      </c>
      <c r="N1328" s="4" t="str">
        <f>INDEX(Manufacturer_Table[Manufacturer Name],MATCH(Table35[[#This Row],[ManufacturerID]],Manufacturer_Table[ManufacturerID],0))</f>
        <v>Aliqui</v>
      </c>
      <c r="O1328" s="4" t="str">
        <f>INDEX(Location_Table[State],MATCH(Table35[[#This Row],[Zip]],Location_Table[Zip],0))</f>
        <v>Manitoba</v>
      </c>
    </row>
    <row r="1329" spans="1:15" x14ac:dyDescent="0.3">
      <c r="A1329">
        <v>2064</v>
      </c>
      <c r="B1329" s="2">
        <v>42163</v>
      </c>
      <c r="C1329" s="2" t="str">
        <f>TEXT(Table35[[#This Row],[Date]],"YYYY")</f>
        <v>2015</v>
      </c>
      <c r="D1329" s="2" t="str">
        <f>TEXT(Table35[[#This Row],[Date]],"MMMM")</f>
        <v>June</v>
      </c>
      <c r="E1329" s="2" t="str">
        <f>TEXT(Table35[[#This Row],[Date]],"DDDD")</f>
        <v>Monday</v>
      </c>
      <c r="F1329" t="s">
        <v>984</v>
      </c>
      <c r="G1329">
        <v>1</v>
      </c>
      <c r="H1329" s="3">
        <v>6929.37</v>
      </c>
      <c r="I1329" t="s">
        <v>20</v>
      </c>
      <c r="J1329" t="str">
        <f>INDEX(Product_Table[Product Name],MATCH(Table35[[#This Row],[ProductID]],Product_Table[ProductID],0))</f>
        <v>Currus UE-24</v>
      </c>
      <c r="K1329" t="str">
        <f>INDEX(Product_Table[Category],MATCH(Table35[[#This Row],[ProductID]],Product_Table[ProductID],0))</f>
        <v>Urban</v>
      </c>
      <c r="L1329" t="str">
        <f>INDEX(Product_Table[Segment],MATCH(Table35[[#This Row],[ProductID]],Product_Table[ProductID],0))</f>
        <v>Extreme</v>
      </c>
      <c r="M1329" s="4">
        <f>INDEX(Product_Table[ManufacturerID],MATCH(Table35[[#This Row],[ProductID]],Product_Table[ProductID],0))</f>
        <v>4</v>
      </c>
      <c r="N1329" s="4" t="str">
        <f>INDEX(Manufacturer_Table[Manufacturer Name],MATCH(Table35[[#This Row],[ManufacturerID]],Manufacturer_Table[ManufacturerID],0))</f>
        <v>Currus</v>
      </c>
      <c r="O1329" s="4" t="str">
        <f>INDEX(Location_Table[State],MATCH(Table35[[#This Row],[Zip]],Location_Table[Zip],0))</f>
        <v>Ontario</v>
      </c>
    </row>
    <row r="1330" spans="1:15" x14ac:dyDescent="0.3">
      <c r="A1330">
        <v>2015</v>
      </c>
      <c r="B1330" s="2">
        <v>42163</v>
      </c>
      <c r="C1330" s="2" t="str">
        <f>TEXT(Table35[[#This Row],[Date]],"YYYY")</f>
        <v>2015</v>
      </c>
      <c r="D1330" s="2" t="str">
        <f>TEXT(Table35[[#This Row],[Date]],"MMMM")</f>
        <v>June</v>
      </c>
      <c r="E1330" s="2" t="str">
        <f>TEXT(Table35[[#This Row],[Date]],"DDDD")</f>
        <v>Monday</v>
      </c>
      <c r="F1330" t="s">
        <v>984</v>
      </c>
      <c r="G1330">
        <v>1</v>
      </c>
      <c r="H1330" s="3">
        <v>4094.37</v>
      </c>
      <c r="I1330" t="s">
        <v>20</v>
      </c>
      <c r="J1330" t="str">
        <f>INDEX(Product_Table[Product Name],MATCH(Table35[[#This Row],[ProductID]],Product_Table[ProductID],0))</f>
        <v>Currus UR-18</v>
      </c>
      <c r="K1330" t="str">
        <f>INDEX(Product_Table[Category],MATCH(Table35[[#This Row],[ProductID]],Product_Table[ProductID],0))</f>
        <v>Urban</v>
      </c>
      <c r="L1330" t="str">
        <f>INDEX(Product_Table[Segment],MATCH(Table35[[#This Row],[ProductID]],Product_Table[ProductID],0))</f>
        <v>Regular</v>
      </c>
      <c r="M1330" s="4">
        <f>INDEX(Product_Table[ManufacturerID],MATCH(Table35[[#This Row],[ProductID]],Product_Table[ProductID],0))</f>
        <v>4</v>
      </c>
      <c r="N1330" s="4" t="str">
        <f>INDEX(Manufacturer_Table[Manufacturer Name],MATCH(Table35[[#This Row],[ManufacturerID]],Manufacturer_Table[ManufacturerID],0))</f>
        <v>Currus</v>
      </c>
      <c r="O1330" s="4" t="str">
        <f>INDEX(Location_Table[State],MATCH(Table35[[#This Row],[Zip]],Location_Table[Zip],0))</f>
        <v>Ontario</v>
      </c>
    </row>
    <row r="1331" spans="1:15" x14ac:dyDescent="0.3">
      <c r="A1331">
        <v>457</v>
      </c>
      <c r="B1331" s="2">
        <v>42163</v>
      </c>
      <c r="C1331" s="2" t="str">
        <f>TEXT(Table35[[#This Row],[Date]],"YYYY")</f>
        <v>2015</v>
      </c>
      <c r="D1331" s="2" t="str">
        <f>TEXT(Table35[[#This Row],[Date]],"MMMM")</f>
        <v>June</v>
      </c>
      <c r="E1331" s="2" t="str">
        <f>TEXT(Table35[[#This Row],[Date]],"DDDD")</f>
        <v>Monday</v>
      </c>
      <c r="F1331" t="s">
        <v>842</v>
      </c>
      <c r="G1331">
        <v>1</v>
      </c>
      <c r="H1331" s="3">
        <v>11969.37</v>
      </c>
      <c r="I1331" t="s">
        <v>20</v>
      </c>
      <c r="J1331" t="str">
        <f>INDEX(Product_Table[Product Name],MATCH(Table35[[#This Row],[ProductID]],Product_Table[ProductID],0))</f>
        <v>Maximus UM-62</v>
      </c>
      <c r="K1331" t="str">
        <f>INDEX(Product_Table[Category],MATCH(Table35[[#This Row],[ProductID]],Product_Table[ProductID],0))</f>
        <v>Urban</v>
      </c>
      <c r="L1331" t="str">
        <f>INDEX(Product_Table[Segment],MATCH(Table35[[#This Row],[ProductID]],Product_Table[ProductID],0))</f>
        <v>Moderation</v>
      </c>
      <c r="M1331" s="4">
        <f>INDEX(Product_Table[ManufacturerID],MATCH(Table35[[#This Row],[ProductID]],Product_Table[ProductID],0))</f>
        <v>7</v>
      </c>
      <c r="N1331" s="4" t="str">
        <f>INDEX(Manufacturer_Table[Manufacturer Name],MATCH(Table35[[#This Row],[ManufacturerID]],Manufacturer_Table[ManufacturerID],0))</f>
        <v>VanArsdel</v>
      </c>
      <c r="O1331" s="4" t="str">
        <f>INDEX(Location_Table[State],MATCH(Table35[[#This Row],[Zip]],Location_Table[Zip],0))</f>
        <v>Ontario</v>
      </c>
    </row>
    <row r="1332" spans="1:15" x14ac:dyDescent="0.3">
      <c r="A1332">
        <v>491</v>
      </c>
      <c r="B1332" s="2">
        <v>42164</v>
      </c>
      <c r="C1332" s="2" t="str">
        <f>TEXT(Table35[[#This Row],[Date]],"YYYY")</f>
        <v>2015</v>
      </c>
      <c r="D1332" s="2" t="str">
        <f>TEXT(Table35[[#This Row],[Date]],"MMMM")</f>
        <v>June</v>
      </c>
      <c r="E1332" s="2" t="str">
        <f>TEXT(Table35[[#This Row],[Date]],"DDDD")</f>
        <v>Tuesday</v>
      </c>
      <c r="F1332" t="s">
        <v>952</v>
      </c>
      <c r="G1332">
        <v>1</v>
      </c>
      <c r="H1332" s="3">
        <v>10709.37</v>
      </c>
      <c r="I1332" t="s">
        <v>20</v>
      </c>
      <c r="J1332" t="str">
        <f>INDEX(Product_Table[Product Name],MATCH(Table35[[#This Row],[ProductID]],Product_Table[ProductID],0))</f>
        <v>Maximus UM-96</v>
      </c>
      <c r="K1332" t="str">
        <f>INDEX(Product_Table[Category],MATCH(Table35[[#This Row],[ProductID]],Product_Table[ProductID],0))</f>
        <v>Urban</v>
      </c>
      <c r="L1332" t="str">
        <f>INDEX(Product_Table[Segment],MATCH(Table35[[#This Row],[ProductID]],Product_Table[ProductID],0))</f>
        <v>Moderation</v>
      </c>
      <c r="M1332" s="4">
        <f>INDEX(Product_Table[ManufacturerID],MATCH(Table35[[#This Row],[ProductID]],Product_Table[ProductID],0))</f>
        <v>7</v>
      </c>
      <c r="N1332" s="4" t="str">
        <f>INDEX(Manufacturer_Table[Manufacturer Name],MATCH(Table35[[#This Row],[ManufacturerID]],Manufacturer_Table[ManufacturerID],0))</f>
        <v>VanArsdel</v>
      </c>
      <c r="O1332" s="4" t="str">
        <f>INDEX(Location_Table[State],MATCH(Table35[[#This Row],[Zip]],Location_Table[Zip],0))</f>
        <v>Ontario</v>
      </c>
    </row>
    <row r="1333" spans="1:15" x14ac:dyDescent="0.3">
      <c r="A1333">
        <v>1182</v>
      </c>
      <c r="B1333" s="2">
        <v>42164</v>
      </c>
      <c r="C1333" s="2" t="str">
        <f>TEXT(Table35[[#This Row],[Date]],"YYYY")</f>
        <v>2015</v>
      </c>
      <c r="D1333" s="2" t="str">
        <f>TEXT(Table35[[#This Row],[Date]],"MMMM")</f>
        <v>June</v>
      </c>
      <c r="E1333" s="2" t="str">
        <f>TEXT(Table35[[#This Row],[Date]],"DDDD")</f>
        <v>Tuesday</v>
      </c>
      <c r="F1333" t="s">
        <v>1230</v>
      </c>
      <c r="G1333">
        <v>1</v>
      </c>
      <c r="H1333" s="3">
        <v>2708.37</v>
      </c>
      <c r="I1333" t="s">
        <v>20</v>
      </c>
      <c r="J1333" t="str">
        <f>INDEX(Product_Table[Product Name],MATCH(Table35[[#This Row],[ProductID]],Product_Table[ProductID],0))</f>
        <v>Pirum UE-18</v>
      </c>
      <c r="K1333" t="str">
        <f>INDEX(Product_Table[Category],MATCH(Table35[[#This Row],[ProductID]],Product_Table[ProductID],0))</f>
        <v>Urban</v>
      </c>
      <c r="L1333" t="str">
        <f>INDEX(Product_Table[Segment],MATCH(Table35[[#This Row],[ProductID]],Product_Table[ProductID],0))</f>
        <v>Extreme</v>
      </c>
      <c r="M1333" s="4">
        <f>INDEX(Product_Table[ManufacturerID],MATCH(Table35[[#This Row],[ProductID]],Product_Table[ProductID],0))</f>
        <v>10</v>
      </c>
      <c r="N1333" s="4" t="str">
        <f>INDEX(Manufacturer_Table[Manufacturer Name],MATCH(Table35[[#This Row],[ManufacturerID]],Manufacturer_Table[ManufacturerID],0))</f>
        <v>Pirum</v>
      </c>
      <c r="O1333" s="4" t="str">
        <f>INDEX(Location_Table[State],MATCH(Table35[[#This Row],[Zip]],Location_Table[Zip],0))</f>
        <v>Manitoba</v>
      </c>
    </row>
    <row r="1334" spans="1:15" x14ac:dyDescent="0.3">
      <c r="A1334">
        <v>2350</v>
      </c>
      <c r="B1334" s="2">
        <v>42164</v>
      </c>
      <c r="C1334" s="2" t="str">
        <f>TEXT(Table35[[#This Row],[Date]],"YYYY")</f>
        <v>2015</v>
      </c>
      <c r="D1334" s="2" t="str">
        <f>TEXT(Table35[[#This Row],[Date]],"MMMM")</f>
        <v>June</v>
      </c>
      <c r="E1334" s="2" t="str">
        <f>TEXT(Table35[[#This Row],[Date]],"DDDD")</f>
        <v>Tuesday</v>
      </c>
      <c r="F1334" t="s">
        <v>1219</v>
      </c>
      <c r="G1334">
        <v>1</v>
      </c>
      <c r="H1334" s="3">
        <v>4466.7</v>
      </c>
      <c r="I1334" t="s">
        <v>20</v>
      </c>
      <c r="J1334" t="str">
        <f>INDEX(Product_Table[Product Name],MATCH(Table35[[#This Row],[ProductID]],Product_Table[ProductID],0))</f>
        <v>Aliqui UE-24</v>
      </c>
      <c r="K1334" t="str">
        <f>INDEX(Product_Table[Category],MATCH(Table35[[#This Row],[ProductID]],Product_Table[ProductID],0))</f>
        <v>Urban</v>
      </c>
      <c r="L1334" t="str">
        <f>INDEX(Product_Table[Segment],MATCH(Table35[[#This Row],[ProductID]],Product_Table[ProductID],0))</f>
        <v>Extreme</v>
      </c>
      <c r="M1334" s="4">
        <f>INDEX(Product_Table[ManufacturerID],MATCH(Table35[[#This Row],[ProductID]],Product_Table[ProductID],0))</f>
        <v>2</v>
      </c>
      <c r="N1334" s="4" t="str">
        <f>INDEX(Manufacturer_Table[Manufacturer Name],MATCH(Table35[[#This Row],[ManufacturerID]],Manufacturer_Table[ManufacturerID],0))</f>
        <v>Aliqui</v>
      </c>
      <c r="O1334" s="4" t="str">
        <f>INDEX(Location_Table[State],MATCH(Table35[[#This Row],[Zip]],Location_Table[Zip],0))</f>
        <v>Manitoba</v>
      </c>
    </row>
    <row r="1335" spans="1:15" x14ac:dyDescent="0.3">
      <c r="A1335">
        <v>2133</v>
      </c>
      <c r="B1335" s="2">
        <v>42164</v>
      </c>
      <c r="C1335" s="2" t="str">
        <f>TEXT(Table35[[#This Row],[Date]],"YYYY")</f>
        <v>2015</v>
      </c>
      <c r="D1335" s="2" t="str">
        <f>TEXT(Table35[[#This Row],[Date]],"MMMM")</f>
        <v>June</v>
      </c>
      <c r="E1335" s="2" t="str">
        <f>TEXT(Table35[[#This Row],[Date]],"DDDD")</f>
        <v>Tuesday</v>
      </c>
      <c r="F1335" t="s">
        <v>832</v>
      </c>
      <c r="G1335">
        <v>1</v>
      </c>
      <c r="H1335" s="3">
        <v>5480.37</v>
      </c>
      <c r="I1335" t="s">
        <v>20</v>
      </c>
      <c r="J1335" t="str">
        <f>INDEX(Product_Table[Product Name],MATCH(Table35[[#This Row],[ProductID]],Product_Table[ProductID],0))</f>
        <v>Victoria UR-09</v>
      </c>
      <c r="K1335" t="str">
        <f>INDEX(Product_Table[Category],MATCH(Table35[[#This Row],[ProductID]],Product_Table[ProductID],0))</f>
        <v>Urban</v>
      </c>
      <c r="L1335" t="str">
        <f>INDEX(Product_Table[Segment],MATCH(Table35[[#This Row],[ProductID]],Product_Table[ProductID],0))</f>
        <v>Regular</v>
      </c>
      <c r="M1335" s="4">
        <f>INDEX(Product_Table[ManufacturerID],MATCH(Table35[[#This Row],[ProductID]],Product_Table[ProductID],0))</f>
        <v>14</v>
      </c>
      <c r="N1335" s="4" t="str">
        <f>INDEX(Manufacturer_Table[Manufacturer Name],MATCH(Table35[[#This Row],[ManufacturerID]],Manufacturer_Table[ManufacturerID],0))</f>
        <v>Victoria</v>
      </c>
      <c r="O1335" s="4" t="str">
        <f>INDEX(Location_Table[State],MATCH(Table35[[#This Row],[Zip]],Location_Table[Zip],0))</f>
        <v>Ontario</v>
      </c>
    </row>
    <row r="1336" spans="1:15" x14ac:dyDescent="0.3">
      <c r="A1336">
        <v>2354</v>
      </c>
      <c r="B1336" s="2">
        <v>42164</v>
      </c>
      <c r="C1336" s="2" t="str">
        <f>TEXT(Table35[[#This Row],[Date]],"YYYY")</f>
        <v>2015</v>
      </c>
      <c r="D1336" s="2" t="str">
        <f>TEXT(Table35[[#This Row],[Date]],"MMMM")</f>
        <v>June</v>
      </c>
      <c r="E1336" s="2" t="str">
        <f>TEXT(Table35[[#This Row],[Date]],"DDDD")</f>
        <v>Tuesday</v>
      </c>
      <c r="F1336" t="s">
        <v>391</v>
      </c>
      <c r="G1336">
        <v>1</v>
      </c>
      <c r="H1336" s="3">
        <v>4661.37</v>
      </c>
      <c r="I1336" t="s">
        <v>20</v>
      </c>
      <c r="J1336" t="str">
        <f>INDEX(Product_Table[Product Name],MATCH(Table35[[#This Row],[ProductID]],Product_Table[ProductID],0))</f>
        <v>Aliqui UC-02</v>
      </c>
      <c r="K1336" t="str">
        <f>INDEX(Product_Table[Category],MATCH(Table35[[#This Row],[ProductID]],Product_Table[ProductID],0))</f>
        <v>Urban</v>
      </c>
      <c r="L1336" t="str">
        <f>INDEX(Product_Table[Segment],MATCH(Table35[[#This Row],[ProductID]],Product_Table[ProductID],0))</f>
        <v>Convenience</v>
      </c>
      <c r="M1336" s="4">
        <f>INDEX(Product_Table[ManufacturerID],MATCH(Table35[[#This Row],[ProductID]],Product_Table[ProductID],0))</f>
        <v>2</v>
      </c>
      <c r="N1336" s="4" t="str">
        <f>INDEX(Manufacturer_Table[Manufacturer Name],MATCH(Table35[[#This Row],[ManufacturerID]],Manufacturer_Table[ManufacturerID],0))</f>
        <v>Aliqui</v>
      </c>
      <c r="O1336" s="4" t="str">
        <f>INDEX(Location_Table[State],MATCH(Table35[[#This Row],[Zip]],Location_Table[Zip],0))</f>
        <v>Quebec</v>
      </c>
    </row>
    <row r="1337" spans="1:15" x14ac:dyDescent="0.3">
      <c r="A1337">
        <v>2269</v>
      </c>
      <c r="B1337" s="2">
        <v>42165</v>
      </c>
      <c r="C1337" s="2" t="str">
        <f>TEXT(Table35[[#This Row],[Date]],"YYYY")</f>
        <v>2015</v>
      </c>
      <c r="D1337" s="2" t="str">
        <f>TEXT(Table35[[#This Row],[Date]],"MMMM")</f>
        <v>June</v>
      </c>
      <c r="E1337" s="2" t="str">
        <f>TEXT(Table35[[#This Row],[Date]],"DDDD")</f>
        <v>Wednesday</v>
      </c>
      <c r="F1337" t="s">
        <v>1216</v>
      </c>
      <c r="G1337">
        <v>1</v>
      </c>
      <c r="H1337" s="3">
        <v>4188.87</v>
      </c>
      <c r="I1337" t="s">
        <v>20</v>
      </c>
      <c r="J1337" t="str">
        <f>INDEX(Product_Table[Product Name],MATCH(Table35[[#This Row],[ProductID]],Product_Table[ProductID],0))</f>
        <v>Aliqui RS-02</v>
      </c>
      <c r="K1337" t="str">
        <f>INDEX(Product_Table[Category],MATCH(Table35[[#This Row],[ProductID]],Product_Table[ProductID],0))</f>
        <v>Rural</v>
      </c>
      <c r="L1337" t="str">
        <f>INDEX(Product_Table[Segment],MATCH(Table35[[#This Row],[ProductID]],Product_Table[ProductID],0))</f>
        <v>Select</v>
      </c>
      <c r="M1337" s="4">
        <f>INDEX(Product_Table[ManufacturerID],MATCH(Table35[[#This Row],[ProductID]],Product_Table[ProductID],0))</f>
        <v>2</v>
      </c>
      <c r="N1337" s="4" t="str">
        <f>INDEX(Manufacturer_Table[Manufacturer Name],MATCH(Table35[[#This Row],[ManufacturerID]],Manufacturer_Table[ManufacturerID],0))</f>
        <v>Aliqui</v>
      </c>
      <c r="O1337" s="4" t="str">
        <f>INDEX(Location_Table[State],MATCH(Table35[[#This Row],[Zip]],Location_Table[Zip],0))</f>
        <v>Manitoba</v>
      </c>
    </row>
    <row r="1338" spans="1:15" x14ac:dyDescent="0.3">
      <c r="A1338">
        <v>977</v>
      </c>
      <c r="B1338" s="2">
        <v>42165</v>
      </c>
      <c r="C1338" s="2" t="str">
        <f>TEXT(Table35[[#This Row],[Date]],"YYYY")</f>
        <v>2015</v>
      </c>
      <c r="D1338" s="2" t="str">
        <f>TEXT(Table35[[#This Row],[Date]],"MMMM")</f>
        <v>June</v>
      </c>
      <c r="E1338" s="2" t="str">
        <f>TEXT(Table35[[#This Row],[Date]],"DDDD")</f>
        <v>Wednesday</v>
      </c>
      <c r="F1338" t="s">
        <v>1212</v>
      </c>
      <c r="G1338">
        <v>1</v>
      </c>
      <c r="H1338" s="3">
        <v>6299.37</v>
      </c>
      <c r="I1338" t="s">
        <v>20</v>
      </c>
      <c r="J1338" t="str">
        <f>INDEX(Product_Table[Product Name],MATCH(Table35[[#This Row],[ProductID]],Product_Table[ProductID],0))</f>
        <v>Natura UC-40</v>
      </c>
      <c r="K1338" t="str">
        <f>INDEX(Product_Table[Category],MATCH(Table35[[#This Row],[ProductID]],Product_Table[ProductID],0))</f>
        <v>Urban</v>
      </c>
      <c r="L1338" t="str">
        <f>INDEX(Product_Table[Segment],MATCH(Table35[[#This Row],[ProductID]],Product_Table[ProductID],0))</f>
        <v>Convenience</v>
      </c>
      <c r="M1338" s="4">
        <f>INDEX(Product_Table[ManufacturerID],MATCH(Table35[[#This Row],[ProductID]],Product_Table[ProductID],0))</f>
        <v>8</v>
      </c>
      <c r="N1338" s="4" t="str">
        <f>INDEX(Manufacturer_Table[Manufacturer Name],MATCH(Table35[[#This Row],[ManufacturerID]],Manufacturer_Table[ManufacturerID],0))</f>
        <v>Natura</v>
      </c>
      <c r="O1338" s="4" t="str">
        <f>INDEX(Location_Table[State],MATCH(Table35[[#This Row],[Zip]],Location_Table[Zip],0))</f>
        <v>Manitoba</v>
      </c>
    </row>
    <row r="1339" spans="1:15" x14ac:dyDescent="0.3">
      <c r="A1339">
        <v>674</v>
      </c>
      <c r="B1339" s="2">
        <v>42165</v>
      </c>
      <c r="C1339" s="2" t="str">
        <f>TEXT(Table35[[#This Row],[Date]],"YYYY")</f>
        <v>2015</v>
      </c>
      <c r="D1339" s="2" t="str">
        <f>TEXT(Table35[[#This Row],[Date]],"MMMM")</f>
        <v>June</v>
      </c>
      <c r="E1339" s="2" t="str">
        <f>TEXT(Table35[[#This Row],[Date]],"DDDD")</f>
        <v>Wednesday</v>
      </c>
      <c r="F1339" t="s">
        <v>983</v>
      </c>
      <c r="G1339">
        <v>1</v>
      </c>
      <c r="H1339" s="3">
        <v>8189.37</v>
      </c>
      <c r="I1339" t="s">
        <v>20</v>
      </c>
      <c r="J1339" t="str">
        <f>INDEX(Product_Table[Product Name],MATCH(Table35[[#This Row],[ProductID]],Product_Table[ProductID],0))</f>
        <v>Maximus UC-39</v>
      </c>
      <c r="K1339" t="str">
        <f>INDEX(Product_Table[Category],MATCH(Table35[[#This Row],[ProductID]],Product_Table[ProductID],0))</f>
        <v>Urban</v>
      </c>
      <c r="L1339" t="str">
        <f>INDEX(Product_Table[Segment],MATCH(Table35[[#This Row],[ProductID]],Product_Table[ProductID],0))</f>
        <v>Convenience</v>
      </c>
      <c r="M1339" s="4">
        <f>INDEX(Product_Table[ManufacturerID],MATCH(Table35[[#This Row],[ProductID]],Product_Table[ProductID],0))</f>
        <v>7</v>
      </c>
      <c r="N1339" s="4" t="str">
        <f>INDEX(Manufacturer_Table[Manufacturer Name],MATCH(Table35[[#This Row],[ManufacturerID]],Manufacturer_Table[ManufacturerID],0))</f>
        <v>VanArsdel</v>
      </c>
      <c r="O1339" s="4" t="str">
        <f>INDEX(Location_Table[State],MATCH(Table35[[#This Row],[Zip]],Location_Table[Zip],0))</f>
        <v>Ontario</v>
      </c>
    </row>
    <row r="1340" spans="1:15" x14ac:dyDescent="0.3">
      <c r="A1340">
        <v>548</v>
      </c>
      <c r="B1340" s="2">
        <v>42139</v>
      </c>
      <c r="C1340" s="2" t="str">
        <f>TEXT(Table35[[#This Row],[Date]],"YYYY")</f>
        <v>2015</v>
      </c>
      <c r="D1340" s="2" t="str">
        <f>TEXT(Table35[[#This Row],[Date]],"MMMM")</f>
        <v>May</v>
      </c>
      <c r="E1340" s="2" t="str">
        <f>TEXT(Table35[[#This Row],[Date]],"DDDD")</f>
        <v>Friday</v>
      </c>
      <c r="F1340" t="s">
        <v>945</v>
      </c>
      <c r="G1340">
        <v>1</v>
      </c>
      <c r="H1340" s="3">
        <v>6236.37</v>
      </c>
      <c r="I1340" t="s">
        <v>20</v>
      </c>
      <c r="J1340" t="str">
        <f>INDEX(Product_Table[Product Name],MATCH(Table35[[#This Row],[ProductID]],Product_Table[ProductID],0))</f>
        <v>Maximus UC-13</v>
      </c>
      <c r="K1340" t="str">
        <f>INDEX(Product_Table[Category],MATCH(Table35[[#This Row],[ProductID]],Product_Table[ProductID],0))</f>
        <v>Urban</v>
      </c>
      <c r="L1340" t="str">
        <f>INDEX(Product_Table[Segment],MATCH(Table35[[#This Row],[ProductID]],Product_Table[ProductID],0))</f>
        <v>Convenience</v>
      </c>
      <c r="M1340" s="4">
        <f>INDEX(Product_Table[ManufacturerID],MATCH(Table35[[#This Row],[ProductID]],Product_Table[ProductID],0))</f>
        <v>7</v>
      </c>
      <c r="N1340" s="4" t="str">
        <f>INDEX(Manufacturer_Table[Manufacturer Name],MATCH(Table35[[#This Row],[ManufacturerID]],Manufacturer_Table[ManufacturerID],0))</f>
        <v>VanArsdel</v>
      </c>
      <c r="O1340" s="4" t="str">
        <f>INDEX(Location_Table[State],MATCH(Table35[[#This Row],[Zip]],Location_Table[Zip],0))</f>
        <v>Ontario</v>
      </c>
    </row>
    <row r="1341" spans="1:15" x14ac:dyDescent="0.3">
      <c r="A1341">
        <v>1129</v>
      </c>
      <c r="B1341" s="2">
        <v>42085</v>
      </c>
      <c r="C1341" s="2" t="str">
        <f>TEXT(Table35[[#This Row],[Date]],"YYYY")</f>
        <v>2015</v>
      </c>
      <c r="D1341" s="2" t="str">
        <f>TEXT(Table35[[#This Row],[Date]],"MMMM")</f>
        <v>March</v>
      </c>
      <c r="E1341" s="2" t="str">
        <f>TEXT(Table35[[#This Row],[Date]],"DDDD")</f>
        <v>Sunday</v>
      </c>
      <c r="F1341" t="s">
        <v>394</v>
      </c>
      <c r="G1341">
        <v>1</v>
      </c>
      <c r="H1341" s="3">
        <v>5543.37</v>
      </c>
      <c r="I1341" t="s">
        <v>20</v>
      </c>
      <c r="J1341" t="str">
        <f>INDEX(Product_Table[Product Name],MATCH(Table35[[#This Row],[ProductID]],Product_Table[ProductID],0))</f>
        <v>Pirum UM-06</v>
      </c>
      <c r="K1341" t="str">
        <f>INDEX(Product_Table[Category],MATCH(Table35[[#This Row],[ProductID]],Product_Table[ProductID],0))</f>
        <v>Urban</v>
      </c>
      <c r="L1341" t="str">
        <f>INDEX(Product_Table[Segment],MATCH(Table35[[#This Row],[ProductID]],Product_Table[ProductID],0))</f>
        <v>Moderation</v>
      </c>
      <c r="M1341" s="4">
        <f>INDEX(Product_Table[ManufacturerID],MATCH(Table35[[#This Row],[ProductID]],Product_Table[ProductID],0))</f>
        <v>10</v>
      </c>
      <c r="N1341" s="4" t="str">
        <f>INDEX(Manufacturer_Table[Manufacturer Name],MATCH(Table35[[#This Row],[ManufacturerID]],Manufacturer_Table[ManufacturerID],0))</f>
        <v>Pirum</v>
      </c>
      <c r="O1341" s="4" t="str">
        <f>INDEX(Location_Table[State],MATCH(Table35[[#This Row],[Zip]],Location_Table[Zip],0))</f>
        <v>Quebec</v>
      </c>
    </row>
    <row r="1342" spans="1:15" x14ac:dyDescent="0.3">
      <c r="A1342">
        <v>1180</v>
      </c>
      <c r="B1342" s="2">
        <v>42085</v>
      </c>
      <c r="C1342" s="2" t="str">
        <f>TEXT(Table35[[#This Row],[Date]],"YYYY")</f>
        <v>2015</v>
      </c>
      <c r="D1342" s="2" t="str">
        <f>TEXT(Table35[[#This Row],[Date]],"MMMM")</f>
        <v>March</v>
      </c>
      <c r="E1342" s="2" t="str">
        <f>TEXT(Table35[[#This Row],[Date]],"DDDD")</f>
        <v>Sunday</v>
      </c>
      <c r="F1342" t="s">
        <v>838</v>
      </c>
      <c r="G1342">
        <v>2</v>
      </c>
      <c r="H1342" s="3">
        <v>12472.74</v>
      </c>
      <c r="I1342" t="s">
        <v>20</v>
      </c>
      <c r="J1342" t="str">
        <f>INDEX(Product_Table[Product Name],MATCH(Table35[[#This Row],[ProductID]],Product_Table[ProductID],0))</f>
        <v>Pirum UE-16</v>
      </c>
      <c r="K1342" t="str">
        <f>INDEX(Product_Table[Category],MATCH(Table35[[#This Row],[ProductID]],Product_Table[ProductID],0))</f>
        <v>Urban</v>
      </c>
      <c r="L1342" t="str">
        <f>INDEX(Product_Table[Segment],MATCH(Table35[[#This Row],[ProductID]],Product_Table[ProductID],0))</f>
        <v>Extreme</v>
      </c>
      <c r="M1342" s="4">
        <f>INDEX(Product_Table[ManufacturerID],MATCH(Table35[[#This Row],[ProductID]],Product_Table[ProductID],0))</f>
        <v>10</v>
      </c>
      <c r="N1342" s="4" t="str">
        <f>INDEX(Manufacturer_Table[Manufacturer Name],MATCH(Table35[[#This Row],[ManufacturerID]],Manufacturer_Table[ManufacturerID],0))</f>
        <v>Pirum</v>
      </c>
      <c r="O1342" s="4" t="str">
        <f>INDEX(Location_Table[State],MATCH(Table35[[#This Row],[Zip]],Location_Table[Zip],0))</f>
        <v>Ontario</v>
      </c>
    </row>
    <row r="1343" spans="1:15" x14ac:dyDescent="0.3">
      <c r="A1343">
        <v>438</v>
      </c>
      <c r="B1343" s="2">
        <v>42086</v>
      </c>
      <c r="C1343" s="2" t="str">
        <f>TEXT(Table35[[#This Row],[Date]],"YYYY")</f>
        <v>2015</v>
      </c>
      <c r="D1343" s="2" t="str">
        <f>TEXT(Table35[[#This Row],[Date]],"MMMM")</f>
        <v>March</v>
      </c>
      <c r="E1343" s="2" t="str">
        <f>TEXT(Table35[[#This Row],[Date]],"DDDD")</f>
        <v>Monday</v>
      </c>
      <c r="F1343" t="s">
        <v>826</v>
      </c>
      <c r="G1343">
        <v>1</v>
      </c>
      <c r="H1343" s="3">
        <v>11969.37</v>
      </c>
      <c r="I1343" t="s">
        <v>20</v>
      </c>
      <c r="J1343" t="str">
        <f>INDEX(Product_Table[Product Name],MATCH(Table35[[#This Row],[ProductID]],Product_Table[ProductID],0))</f>
        <v>Maximus UM-43</v>
      </c>
      <c r="K1343" t="str">
        <f>INDEX(Product_Table[Category],MATCH(Table35[[#This Row],[ProductID]],Product_Table[ProductID],0))</f>
        <v>Urban</v>
      </c>
      <c r="L1343" t="str">
        <f>INDEX(Product_Table[Segment],MATCH(Table35[[#This Row],[ProductID]],Product_Table[ProductID],0))</f>
        <v>Moderation</v>
      </c>
      <c r="M1343" s="4">
        <f>INDEX(Product_Table[ManufacturerID],MATCH(Table35[[#This Row],[ProductID]],Product_Table[ProductID],0))</f>
        <v>7</v>
      </c>
      <c r="N1343" s="4" t="str">
        <f>INDEX(Manufacturer_Table[Manufacturer Name],MATCH(Table35[[#This Row],[ManufacturerID]],Manufacturer_Table[ManufacturerID],0))</f>
        <v>VanArsdel</v>
      </c>
      <c r="O1343" s="4" t="str">
        <f>INDEX(Location_Table[State],MATCH(Table35[[#This Row],[Zip]],Location_Table[Zip],0))</f>
        <v>Ontario</v>
      </c>
    </row>
    <row r="1344" spans="1:15" x14ac:dyDescent="0.3">
      <c r="A1344">
        <v>1959</v>
      </c>
      <c r="B1344" s="2">
        <v>42086</v>
      </c>
      <c r="C1344" s="2" t="str">
        <f>TEXT(Table35[[#This Row],[Date]],"YYYY")</f>
        <v>2015</v>
      </c>
      <c r="D1344" s="2" t="str">
        <f>TEXT(Table35[[#This Row],[Date]],"MMMM")</f>
        <v>March</v>
      </c>
      <c r="E1344" s="2" t="str">
        <f>TEXT(Table35[[#This Row],[Date]],"DDDD")</f>
        <v>Monday</v>
      </c>
      <c r="F1344" t="s">
        <v>959</v>
      </c>
      <c r="G1344">
        <v>1</v>
      </c>
      <c r="H1344" s="3">
        <v>944.37</v>
      </c>
      <c r="I1344" t="s">
        <v>20</v>
      </c>
      <c r="J1344" t="str">
        <f>INDEX(Product_Table[Product Name],MATCH(Table35[[#This Row],[ProductID]],Product_Table[ProductID],0))</f>
        <v>Currus RP-34</v>
      </c>
      <c r="K1344" t="str">
        <f>INDEX(Product_Table[Category],MATCH(Table35[[#This Row],[ProductID]],Product_Table[ProductID],0))</f>
        <v>Rural</v>
      </c>
      <c r="L1344" t="str">
        <f>INDEX(Product_Table[Segment],MATCH(Table35[[#This Row],[ProductID]],Product_Table[ProductID],0))</f>
        <v>Productivity</v>
      </c>
      <c r="M1344" s="4">
        <f>INDEX(Product_Table[ManufacturerID],MATCH(Table35[[#This Row],[ProductID]],Product_Table[ProductID],0))</f>
        <v>4</v>
      </c>
      <c r="N1344" s="4" t="str">
        <f>INDEX(Manufacturer_Table[Manufacturer Name],MATCH(Table35[[#This Row],[ManufacturerID]],Manufacturer_Table[ManufacturerID],0))</f>
        <v>Currus</v>
      </c>
      <c r="O1344" s="4" t="str">
        <f>INDEX(Location_Table[State],MATCH(Table35[[#This Row],[Zip]],Location_Table[Zip],0))</f>
        <v>Ontario</v>
      </c>
    </row>
    <row r="1345" spans="1:15" x14ac:dyDescent="0.3">
      <c r="A1345">
        <v>995</v>
      </c>
      <c r="B1345" s="2">
        <v>42089</v>
      </c>
      <c r="C1345" s="2" t="str">
        <f>TEXT(Table35[[#This Row],[Date]],"YYYY")</f>
        <v>2015</v>
      </c>
      <c r="D1345" s="2" t="str">
        <f>TEXT(Table35[[#This Row],[Date]],"MMMM")</f>
        <v>March</v>
      </c>
      <c r="E1345" s="2" t="str">
        <f>TEXT(Table35[[#This Row],[Date]],"DDDD")</f>
        <v>Thursday</v>
      </c>
      <c r="F1345" t="s">
        <v>1227</v>
      </c>
      <c r="G1345">
        <v>1</v>
      </c>
      <c r="H1345" s="3">
        <v>7181.37</v>
      </c>
      <c r="I1345" t="s">
        <v>20</v>
      </c>
      <c r="J1345" t="str">
        <f>INDEX(Product_Table[Product Name],MATCH(Table35[[#This Row],[ProductID]],Product_Table[ProductID],0))</f>
        <v>Natura UC-58</v>
      </c>
      <c r="K1345" t="str">
        <f>INDEX(Product_Table[Category],MATCH(Table35[[#This Row],[ProductID]],Product_Table[ProductID],0))</f>
        <v>Urban</v>
      </c>
      <c r="L1345" t="str">
        <f>INDEX(Product_Table[Segment],MATCH(Table35[[#This Row],[ProductID]],Product_Table[ProductID],0))</f>
        <v>Convenience</v>
      </c>
      <c r="M1345" s="4">
        <f>INDEX(Product_Table[ManufacturerID],MATCH(Table35[[#This Row],[ProductID]],Product_Table[ProductID],0))</f>
        <v>8</v>
      </c>
      <c r="N1345" s="4" t="str">
        <f>INDEX(Manufacturer_Table[Manufacturer Name],MATCH(Table35[[#This Row],[ManufacturerID]],Manufacturer_Table[ManufacturerID],0))</f>
        <v>Natura</v>
      </c>
      <c r="O1345" s="4" t="str">
        <f>INDEX(Location_Table[State],MATCH(Table35[[#This Row],[Zip]],Location_Table[Zip],0))</f>
        <v>Manitoba</v>
      </c>
    </row>
    <row r="1346" spans="1:15" x14ac:dyDescent="0.3">
      <c r="A1346">
        <v>907</v>
      </c>
      <c r="B1346" s="2">
        <v>42090</v>
      </c>
      <c r="C1346" s="2" t="str">
        <f>TEXT(Table35[[#This Row],[Date]],"YYYY")</f>
        <v>2015</v>
      </c>
      <c r="D1346" s="2" t="str">
        <f>TEXT(Table35[[#This Row],[Date]],"MMMM")</f>
        <v>March</v>
      </c>
      <c r="E1346" s="2" t="str">
        <f>TEXT(Table35[[#This Row],[Date]],"DDDD")</f>
        <v>Friday</v>
      </c>
      <c r="F1346" t="s">
        <v>840</v>
      </c>
      <c r="G1346">
        <v>1</v>
      </c>
      <c r="H1346" s="3">
        <v>7307.37</v>
      </c>
      <c r="I1346" t="s">
        <v>20</v>
      </c>
      <c r="J1346" t="str">
        <f>INDEX(Product_Table[Product Name],MATCH(Table35[[#This Row],[ProductID]],Product_Table[ProductID],0))</f>
        <v>Natura UE-16</v>
      </c>
      <c r="K1346" t="str">
        <f>INDEX(Product_Table[Category],MATCH(Table35[[#This Row],[ProductID]],Product_Table[ProductID],0))</f>
        <v>Urban</v>
      </c>
      <c r="L1346" t="str">
        <f>INDEX(Product_Table[Segment],MATCH(Table35[[#This Row],[ProductID]],Product_Table[ProductID],0))</f>
        <v>Extreme</v>
      </c>
      <c r="M1346" s="4">
        <f>INDEX(Product_Table[ManufacturerID],MATCH(Table35[[#This Row],[ProductID]],Product_Table[ProductID],0))</f>
        <v>8</v>
      </c>
      <c r="N1346" s="4" t="str">
        <f>INDEX(Manufacturer_Table[Manufacturer Name],MATCH(Table35[[#This Row],[ManufacturerID]],Manufacturer_Table[ManufacturerID],0))</f>
        <v>Natura</v>
      </c>
      <c r="O1346" s="4" t="str">
        <f>INDEX(Location_Table[State],MATCH(Table35[[#This Row],[Zip]],Location_Table[Zip],0))</f>
        <v>Ontario</v>
      </c>
    </row>
    <row r="1347" spans="1:15" x14ac:dyDescent="0.3">
      <c r="A1347">
        <v>977</v>
      </c>
      <c r="B1347" s="2">
        <v>42090</v>
      </c>
      <c r="C1347" s="2" t="str">
        <f>TEXT(Table35[[#This Row],[Date]],"YYYY")</f>
        <v>2015</v>
      </c>
      <c r="D1347" s="2" t="str">
        <f>TEXT(Table35[[#This Row],[Date]],"MMMM")</f>
        <v>March</v>
      </c>
      <c r="E1347" s="2" t="str">
        <f>TEXT(Table35[[#This Row],[Date]],"DDDD")</f>
        <v>Friday</v>
      </c>
      <c r="F1347" t="s">
        <v>978</v>
      </c>
      <c r="G1347">
        <v>1</v>
      </c>
      <c r="H1347" s="3">
        <v>6047.37</v>
      </c>
      <c r="I1347" t="s">
        <v>20</v>
      </c>
      <c r="J1347" t="str">
        <f>INDEX(Product_Table[Product Name],MATCH(Table35[[#This Row],[ProductID]],Product_Table[ProductID],0))</f>
        <v>Natura UC-40</v>
      </c>
      <c r="K1347" t="str">
        <f>INDEX(Product_Table[Category],MATCH(Table35[[#This Row],[ProductID]],Product_Table[ProductID],0))</f>
        <v>Urban</v>
      </c>
      <c r="L1347" t="str">
        <f>INDEX(Product_Table[Segment],MATCH(Table35[[#This Row],[ProductID]],Product_Table[ProductID],0))</f>
        <v>Convenience</v>
      </c>
      <c r="M1347" s="4">
        <f>INDEX(Product_Table[ManufacturerID],MATCH(Table35[[#This Row],[ProductID]],Product_Table[ProductID],0))</f>
        <v>8</v>
      </c>
      <c r="N1347" s="4" t="str">
        <f>INDEX(Manufacturer_Table[Manufacturer Name],MATCH(Table35[[#This Row],[ManufacturerID]],Manufacturer_Table[ManufacturerID],0))</f>
        <v>Natura</v>
      </c>
      <c r="O1347" s="4" t="str">
        <f>INDEX(Location_Table[State],MATCH(Table35[[#This Row],[Zip]],Location_Table[Zip],0))</f>
        <v>Ontario</v>
      </c>
    </row>
    <row r="1348" spans="1:15" x14ac:dyDescent="0.3">
      <c r="A1348">
        <v>2332</v>
      </c>
      <c r="B1348" s="2">
        <v>42090</v>
      </c>
      <c r="C1348" s="2" t="str">
        <f>TEXT(Table35[[#This Row],[Date]],"YYYY")</f>
        <v>2015</v>
      </c>
      <c r="D1348" s="2" t="str">
        <f>TEXT(Table35[[#This Row],[Date]],"MMMM")</f>
        <v>March</v>
      </c>
      <c r="E1348" s="2" t="str">
        <f>TEXT(Table35[[#This Row],[Date]],"DDDD")</f>
        <v>Friday</v>
      </c>
      <c r="F1348" t="s">
        <v>838</v>
      </c>
      <c r="G1348">
        <v>1</v>
      </c>
      <c r="H1348" s="3">
        <v>5858.37</v>
      </c>
      <c r="I1348" t="s">
        <v>20</v>
      </c>
      <c r="J1348" t="str">
        <f>INDEX(Product_Table[Product Name],MATCH(Table35[[#This Row],[ProductID]],Product_Table[ProductID],0))</f>
        <v>Aliqui UE-06</v>
      </c>
      <c r="K1348" t="str">
        <f>INDEX(Product_Table[Category],MATCH(Table35[[#This Row],[ProductID]],Product_Table[ProductID],0))</f>
        <v>Urban</v>
      </c>
      <c r="L1348" t="str">
        <f>INDEX(Product_Table[Segment],MATCH(Table35[[#This Row],[ProductID]],Product_Table[ProductID],0))</f>
        <v>Extreme</v>
      </c>
      <c r="M1348" s="4">
        <f>INDEX(Product_Table[ManufacturerID],MATCH(Table35[[#This Row],[ProductID]],Product_Table[ProductID],0))</f>
        <v>2</v>
      </c>
      <c r="N1348" s="4" t="str">
        <f>INDEX(Manufacturer_Table[Manufacturer Name],MATCH(Table35[[#This Row],[ManufacturerID]],Manufacturer_Table[ManufacturerID],0))</f>
        <v>Aliqui</v>
      </c>
      <c r="O1348" s="4" t="str">
        <f>INDEX(Location_Table[State],MATCH(Table35[[#This Row],[Zip]],Location_Table[Zip],0))</f>
        <v>Ontario</v>
      </c>
    </row>
    <row r="1349" spans="1:15" x14ac:dyDescent="0.3">
      <c r="A1349">
        <v>659</v>
      </c>
      <c r="B1349" s="2">
        <v>42140</v>
      </c>
      <c r="C1349" s="2" t="str">
        <f>TEXT(Table35[[#This Row],[Date]],"YYYY")</f>
        <v>2015</v>
      </c>
      <c r="D1349" s="2" t="str">
        <f>TEXT(Table35[[#This Row],[Date]],"MMMM")</f>
        <v>May</v>
      </c>
      <c r="E1349" s="2" t="str">
        <f>TEXT(Table35[[#This Row],[Date]],"DDDD")</f>
        <v>Saturday</v>
      </c>
      <c r="F1349" t="s">
        <v>394</v>
      </c>
      <c r="G1349">
        <v>1</v>
      </c>
      <c r="H1349" s="3">
        <v>17639.37</v>
      </c>
      <c r="I1349" t="s">
        <v>20</v>
      </c>
      <c r="J1349" t="str">
        <f>INDEX(Product_Table[Product Name],MATCH(Table35[[#This Row],[ProductID]],Product_Table[ProductID],0))</f>
        <v>Maximus UC-24</v>
      </c>
      <c r="K1349" t="str">
        <f>INDEX(Product_Table[Category],MATCH(Table35[[#This Row],[ProductID]],Product_Table[ProductID],0))</f>
        <v>Urban</v>
      </c>
      <c r="L1349" t="str">
        <f>INDEX(Product_Table[Segment],MATCH(Table35[[#This Row],[ProductID]],Product_Table[ProductID],0))</f>
        <v>Convenience</v>
      </c>
      <c r="M1349" s="4">
        <f>INDEX(Product_Table[ManufacturerID],MATCH(Table35[[#This Row],[ProductID]],Product_Table[ProductID],0))</f>
        <v>7</v>
      </c>
      <c r="N1349" s="4" t="str">
        <f>INDEX(Manufacturer_Table[Manufacturer Name],MATCH(Table35[[#This Row],[ManufacturerID]],Manufacturer_Table[ManufacturerID],0))</f>
        <v>VanArsdel</v>
      </c>
      <c r="O1349" s="4" t="str">
        <f>INDEX(Location_Table[State],MATCH(Table35[[#This Row],[Zip]],Location_Table[Zip],0))</f>
        <v>Quebec</v>
      </c>
    </row>
    <row r="1350" spans="1:15" x14ac:dyDescent="0.3">
      <c r="A1350">
        <v>2084</v>
      </c>
      <c r="B1350" s="2">
        <v>42122</v>
      </c>
      <c r="C1350" s="2" t="str">
        <f>TEXT(Table35[[#This Row],[Date]],"YYYY")</f>
        <v>2015</v>
      </c>
      <c r="D1350" s="2" t="str">
        <f>TEXT(Table35[[#This Row],[Date]],"MMMM")</f>
        <v>April</v>
      </c>
      <c r="E1350" s="2" t="str">
        <f>TEXT(Table35[[#This Row],[Date]],"DDDD")</f>
        <v>Tuesday</v>
      </c>
      <c r="F1350" t="s">
        <v>972</v>
      </c>
      <c r="G1350">
        <v>1</v>
      </c>
      <c r="H1350" s="3">
        <v>8252.3700000000008</v>
      </c>
      <c r="I1350" t="s">
        <v>20</v>
      </c>
      <c r="J1350" t="str">
        <f>INDEX(Product_Table[Product Name],MATCH(Table35[[#This Row],[ProductID]],Product_Table[ProductID],0))</f>
        <v>Currus UC-19</v>
      </c>
      <c r="K1350" t="str">
        <f>INDEX(Product_Table[Category],MATCH(Table35[[#This Row],[ProductID]],Product_Table[ProductID],0))</f>
        <v>Urban</v>
      </c>
      <c r="L1350" t="str">
        <f>INDEX(Product_Table[Segment],MATCH(Table35[[#This Row],[ProductID]],Product_Table[ProductID],0))</f>
        <v>Convenience</v>
      </c>
      <c r="M1350" s="4">
        <f>INDEX(Product_Table[ManufacturerID],MATCH(Table35[[#This Row],[ProductID]],Product_Table[ProductID],0))</f>
        <v>4</v>
      </c>
      <c r="N1350" s="4" t="str">
        <f>INDEX(Manufacturer_Table[Manufacturer Name],MATCH(Table35[[#This Row],[ManufacturerID]],Manufacturer_Table[ManufacturerID],0))</f>
        <v>Currus</v>
      </c>
      <c r="O1350" s="4" t="str">
        <f>INDEX(Location_Table[State],MATCH(Table35[[#This Row],[Zip]],Location_Table[Zip],0))</f>
        <v>Ontario</v>
      </c>
    </row>
    <row r="1351" spans="1:15" x14ac:dyDescent="0.3">
      <c r="A1351">
        <v>487</v>
      </c>
      <c r="B1351" s="2">
        <v>42122</v>
      </c>
      <c r="C1351" s="2" t="str">
        <f>TEXT(Table35[[#This Row],[Date]],"YYYY")</f>
        <v>2015</v>
      </c>
      <c r="D1351" s="2" t="str">
        <f>TEXT(Table35[[#This Row],[Date]],"MMMM")</f>
        <v>April</v>
      </c>
      <c r="E1351" s="2" t="str">
        <f>TEXT(Table35[[#This Row],[Date]],"DDDD")</f>
        <v>Tuesday</v>
      </c>
      <c r="F1351" t="s">
        <v>984</v>
      </c>
      <c r="G1351">
        <v>1</v>
      </c>
      <c r="H1351" s="3">
        <v>13229.37</v>
      </c>
      <c r="I1351" t="s">
        <v>20</v>
      </c>
      <c r="J1351" t="str">
        <f>INDEX(Product_Table[Product Name],MATCH(Table35[[#This Row],[ProductID]],Product_Table[ProductID],0))</f>
        <v>Maximus UM-92</v>
      </c>
      <c r="K1351" t="str">
        <f>INDEX(Product_Table[Category],MATCH(Table35[[#This Row],[ProductID]],Product_Table[ProductID],0))</f>
        <v>Urban</v>
      </c>
      <c r="L1351" t="str">
        <f>INDEX(Product_Table[Segment],MATCH(Table35[[#This Row],[ProductID]],Product_Table[ProductID],0))</f>
        <v>Moderation</v>
      </c>
      <c r="M1351" s="4">
        <f>INDEX(Product_Table[ManufacturerID],MATCH(Table35[[#This Row],[ProductID]],Product_Table[ProductID],0))</f>
        <v>7</v>
      </c>
      <c r="N1351" s="4" t="str">
        <f>INDEX(Manufacturer_Table[Manufacturer Name],MATCH(Table35[[#This Row],[ManufacturerID]],Manufacturer_Table[ManufacturerID],0))</f>
        <v>VanArsdel</v>
      </c>
      <c r="O1351" s="4" t="str">
        <f>INDEX(Location_Table[State],MATCH(Table35[[#This Row],[Zip]],Location_Table[Zip],0))</f>
        <v>Ontario</v>
      </c>
    </row>
    <row r="1352" spans="1:15" x14ac:dyDescent="0.3">
      <c r="A1352">
        <v>993</v>
      </c>
      <c r="B1352" s="2">
        <v>42122</v>
      </c>
      <c r="C1352" s="2" t="str">
        <f>TEXT(Table35[[#This Row],[Date]],"YYYY")</f>
        <v>2015</v>
      </c>
      <c r="D1352" s="2" t="str">
        <f>TEXT(Table35[[#This Row],[Date]],"MMMM")</f>
        <v>April</v>
      </c>
      <c r="E1352" s="2" t="str">
        <f>TEXT(Table35[[#This Row],[Date]],"DDDD")</f>
        <v>Tuesday</v>
      </c>
      <c r="F1352" t="s">
        <v>1230</v>
      </c>
      <c r="G1352">
        <v>2</v>
      </c>
      <c r="H1352" s="3">
        <v>9007.74</v>
      </c>
      <c r="I1352" t="s">
        <v>20</v>
      </c>
      <c r="J1352" t="str">
        <f>INDEX(Product_Table[Product Name],MATCH(Table35[[#This Row],[ProductID]],Product_Table[ProductID],0))</f>
        <v>Natura UC-56</v>
      </c>
      <c r="K1352" t="str">
        <f>INDEX(Product_Table[Category],MATCH(Table35[[#This Row],[ProductID]],Product_Table[ProductID],0))</f>
        <v>Urban</v>
      </c>
      <c r="L1352" t="str">
        <f>INDEX(Product_Table[Segment],MATCH(Table35[[#This Row],[ProductID]],Product_Table[ProductID],0))</f>
        <v>Convenience</v>
      </c>
      <c r="M1352" s="4">
        <f>INDEX(Product_Table[ManufacturerID],MATCH(Table35[[#This Row],[ProductID]],Product_Table[ProductID],0))</f>
        <v>8</v>
      </c>
      <c r="N1352" s="4" t="str">
        <f>INDEX(Manufacturer_Table[Manufacturer Name],MATCH(Table35[[#This Row],[ManufacturerID]],Manufacturer_Table[ManufacturerID],0))</f>
        <v>Natura</v>
      </c>
      <c r="O1352" s="4" t="str">
        <f>INDEX(Location_Table[State],MATCH(Table35[[#This Row],[Zip]],Location_Table[Zip],0))</f>
        <v>Manitoba</v>
      </c>
    </row>
    <row r="1353" spans="1:15" x14ac:dyDescent="0.3">
      <c r="A1353">
        <v>1180</v>
      </c>
      <c r="B1353" s="2">
        <v>42123</v>
      </c>
      <c r="C1353" s="2" t="str">
        <f>TEXT(Table35[[#This Row],[Date]],"YYYY")</f>
        <v>2015</v>
      </c>
      <c r="D1353" s="2" t="str">
        <f>TEXT(Table35[[#This Row],[Date]],"MMMM")</f>
        <v>April</v>
      </c>
      <c r="E1353" s="2" t="str">
        <f>TEXT(Table35[[#This Row],[Date]],"DDDD")</f>
        <v>Wednesday</v>
      </c>
      <c r="F1353" t="s">
        <v>839</v>
      </c>
      <c r="G1353">
        <v>1</v>
      </c>
      <c r="H1353" s="3">
        <v>6173.37</v>
      </c>
      <c r="I1353" t="s">
        <v>20</v>
      </c>
      <c r="J1353" t="str">
        <f>INDEX(Product_Table[Product Name],MATCH(Table35[[#This Row],[ProductID]],Product_Table[ProductID],0))</f>
        <v>Pirum UE-16</v>
      </c>
      <c r="K1353" t="str">
        <f>INDEX(Product_Table[Category],MATCH(Table35[[#This Row],[ProductID]],Product_Table[ProductID],0))</f>
        <v>Urban</v>
      </c>
      <c r="L1353" t="str">
        <f>INDEX(Product_Table[Segment],MATCH(Table35[[#This Row],[ProductID]],Product_Table[ProductID],0))</f>
        <v>Extreme</v>
      </c>
      <c r="M1353" s="4">
        <f>INDEX(Product_Table[ManufacturerID],MATCH(Table35[[#This Row],[ProductID]],Product_Table[ProductID],0))</f>
        <v>10</v>
      </c>
      <c r="N1353" s="4" t="str">
        <f>INDEX(Manufacturer_Table[Manufacturer Name],MATCH(Table35[[#This Row],[ManufacturerID]],Manufacturer_Table[ManufacturerID],0))</f>
        <v>Pirum</v>
      </c>
      <c r="O1353" s="4" t="str">
        <f>INDEX(Location_Table[State],MATCH(Table35[[#This Row],[Zip]],Location_Table[Zip],0))</f>
        <v>Ontario</v>
      </c>
    </row>
    <row r="1354" spans="1:15" x14ac:dyDescent="0.3">
      <c r="A1354">
        <v>1175</v>
      </c>
      <c r="B1354" s="2">
        <v>42170</v>
      </c>
      <c r="C1354" s="2" t="str">
        <f>TEXT(Table35[[#This Row],[Date]],"YYYY")</f>
        <v>2015</v>
      </c>
      <c r="D1354" s="2" t="str">
        <f>TEXT(Table35[[#This Row],[Date]],"MMMM")</f>
        <v>June</v>
      </c>
      <c r="E1354" s="2" t="str">
        <f>TEXT(Table35[[#This Row],[Date]],"DDDD")</f>
        <v>Monday</v>
      </c>
      <c r="F1354" t="s">
        <v>983</v>
      </c>
      <c r="G1354">
        <v>1</v>
      </c>
      <c r="H1354" s="3">
        <v>7811.37</v>
      </c>
      <c r="I1354" t="s">
        <v>20</v>
      </c>
      <c r="J1354" t="str">
        <f>INDEX(Product_Table[Product Name],MATCH(Table35[[#This Row],[ProductID]],Product_Table[ProductID],0))</f>
        <v>Pirum UE-11</v>
      </c>
      <c r="K1354" t="str">
        <f>INDEX(Product_Table[Category],MATCH(Table35[[#This Row],[ProductID]],Product_Table[ProductID],0))</f>
        <v>Urban</v>
      </c>
      <c r="L1354" t="str">
        <f>INDEX(Product_Table[Segment],MATCH(Table35[[#This Row],[ProductID]],Product_Table[ProductID],0))</f>
        <v>Extreme</v>
      </c>
      <c r="M1354" s="4">
        <f>INDEX(Product_Table[ManufacturerID],MATCH(Table35[[#This Row],[ProductID]],Product_Table[ProductID],0))</f>
        <v>10</v>
      </c>
      <c r="N1354" s="4" t="str">
        <f>INDEX(Manufacturer_Table[Manufacturer Name],MATCH(Table35[[#This Row],[ManufacturerID]],Manufacturer_Table[ManufacturerID],0))</f>
        <v>Pirum</v>
      </c>
      <c r="O1354" s="4" t="str">
        <f>INDEX(Location_Table[State],MATCH(Table35[[#This Row],[Zip]],Location_Table[Zip],0))</f>
        <v>Ontario</v>
      </c>
    </row>
    <row r="1355" spans="1:15" x14ac:dyDescent="0.3">
      <c r="A1355">
        <v>2331</v>
      </c>
      <c r="B1355" s="2">
        <v>42170</v>
      </c>
      <c r="C1355" s="2" t="str">
        <f>TEXT(Table35[[#This Row],[Date]],"YYYY")</f>
        <v>2015</v>
      </c>
      <c r="D1355" s="2" t="str">
        <f>TEXT(Table35[[#This Row],[Date]],"MMMM")</f>
        <v>June</v>
      </c>
      <c r="E1355" s="2" t="str">
        <f>TEXT(Table35[[#This Row],[Date]],"DDDD")</f>
        <v>Monday</v>
      </c>
      <c r="F1355" t="s">
        <v>842</v>
      </c>
      <c r="G1355">
        <v>1</v>
      </c>
      <c r="H1355" s="3">
        <v>7868.7</v>
      </c>
      <c r="I1355" t="s">
        <v>20</v>
      </c>
      <c r="J1355" t="str">
        <f>INDEX(Product_Table[Product Name],MATCH(Table35[[#This Row],[ProductID]],Product_Table[ProductID],0))</f>
        <v>Aliqui UE-05</v>
      </c>
      <c r="K1355" t="str">
        <f>INDEX(Product_Table[Category],MATCH(Table35[[#This Row],[ProductID]],Product_Table[ProductID],0))</f>
        <v>Urban</v>
      </c>
      <c r="L1355" t="str">
        <f>INDEX(Product_Table[Segment],MATCH(Table35[[#This Row],[ProductID]],Product_Table[ProductID],0))</f>
        <v>Extreme</v>
      </c>
      <c r="M1355" s="4">
        <f>INDEX(Product_Table[ManufacturerID],MATCH(Table35[[#This Row],[ProductID]],Product_Table[ProductID],0))</f>
        <v>2</v>
      </c>
      <c r="N1355" s="4" t="str">
        <f>INDEX(Manufacturer_Table[Manufacturer Name],MATCH(Table35[[#This Row],[ManufacturerID]],Manufacturer_Table[ManufacturerID],0))</f>
        <v>Aliqui</v>
      </c>
      <c r="O1355" s="4" t="str">
        <f>INDEX(Location_Table[State],MATCH(Table35[[#This Row],[Zip]],Location_Table[Zip],0))</f>
        <v>Ontario</v>
      </c>
    </row>
    <row r="1356" spans="1:15" x14ac:dyDescent="0.3">
      <c r="A1356">
        <v>2055</v>
      </c>
      <c r="B1356" s="2">
        <v>42171</v>
      </c>
      <c r="C1356" s="2" t="str">
        <f>TEXT(Table35[[#This Row],[Date]],"YYYY")</f>
        <v>2015</v>
      </c>
      <c r="D1356" s="2" t="str">
        <f>TEXT(Table35[[#This Row],[Date]],"MMMM")</f>
        <v>June</v>
      </c>
      <c r="E1356" s="2" t="str">
        <f>TEXT(Table35[[#This Row],[Date]],"DDDD")</f>
        <v>Tuesday</v>
      </c>
      <c r="F1356" t="s">
        <v>994</v>
      </c>
      <c r="G1356">
        <v>1</v>
      </c>
      <c r="H1356" s="3">
        <v>7874.37</v>
      </c>
      <c r="I1356" t="s">
        <v>20</v>
      </c>
      <c r="J1356" t="str">
        <f>INDEX(Product_Table[Product Name],MATCH(Table35[[#This Row],[ProductID]],Product_Table[ProductID],0))</f>
        <v>Currus UE-15</v>
      </c>
      <c r="K1356" t="str">
        <f>INDEX(Product_Table[Category],MATCH(Table35[[#This Row],[ProductID]],Product_Table[ProductID],0))</f>
        <v>Urban</v>
      </c>
      <c r="L1356" t="str">
        <f>INDEX(Product_Table[Segment],MATCH(Table35[[#This Row],[ProductID]],Product_Table[ProductID],0))</f>
        <v>Extreme</v>
      </c>
      <c r="M1356" s="4">
        <f>INDEX(Product_Table[ManufacturerID],MATCH(Table35[[#This Row],[ProductID]],Product_Table[ProductID],0))</f>
        <v>4</v>
      </c>
      <c r="N1356" s="4" t="str">
        <f>INDEX(Manufacturer_Table[Manufacturer Name],MATCH(Table35[[#This Row],[ManufacturerID]],Manufacturer_Table[ManufacturerID],0))</f>
        <v>Currus</v>
      </c>
      <c r="O1356" s="4" t="str">
        <f>INDEX(Location_Table[State],MATCH(Table35[[#This Row],[Zip]],Location_Table[Zip],0))</f>
        <v>Ontario</v>
      </c>
    </row>
    <row r="1357" spans="1:15" x14ac:dyDescent="0.3">
      <c r="A1357">
        <v>926</v>
      </c>
      <c r="B1357" s="2">
        <v>42171</v>
      </c>
      <c r="C1357" s="2" t="str">
        <f>TEXT(Table35[[#This Row],[Date]],"YYYY")</f>
        <v>2015</v>
      </c>
      <c r="D1357" s="2" t="str">
        <f>TEXT(Table35[[#This Row],[Date]],"MMMM")</f>
        <v>June</v>
      </c>
      <c r="E1357" s="2" t="str">
        <f>TEXT(Table35[[#This Row],[Date]],"DDDD")</f>
        <v>Tuesday</v>
      </c>
      <c r="F1357" t="s">
        <v>1230</v>
      </c>
      <c r="G1357">
        <v>1</v>
      </c>
      <c r="H1357" s="3">
        <v>6803.37</v>
      </c>
      <c r="I1357" t="s">
        <v>20</v>
      </c>
      <c r="J1357" t="str">
        <f>INDEX(Product_Table[Product Name],MATCH(Table35[[#This Row],[ProductID]],Product_Table[ProductID],0))</f>
        <v>Natura UE-35</v>
      </c>
      <c r="K1357" t="str">
        <f>INDEX(Product_Table[Category],MATCH(Table35[[#This Row],[ProductID]],Product_Table[ProductID],0))</f>
        <v>Urban</v>
      </c>
      <c r="L1357" t="str">
        <f>INDEX(Product_Table[Segment],MATCH(Table35[[#This Row],[ProductID]],Product_Table[ProductID],0))</f>
        <v>Extreme</v>
      </c>
      <c r="M1357" s="4">
        <f>INDEX(Product_Table[ManufacturerID],MATCH(Table35[[#This Row],[ProductID]],Product_Table[ProductID],0))</f>
        <v>8</v>
      </c>
      <c r="N1357" s="4" t="str">
        <f>INDEX(Manufacturer_Table[Manufacturer Name],MATCH(Table35[[#This Row],[ManufacturerID]],Manufacturer_Table[ManufacturerID],0))</f>
        <v>Natura</v>
      </c>
      <c r="O1357" s="4" t="str">
        <f>INDEX(Location_Table[State],MATCH(Table35[[#This Row],[Zip]],Location_Table[Zip],0))</f>
        <v>Manitoba</v>
      </c>
    </row>
    <row r="1358" spans="1:15" x14ac:dyDescent="0.3">
      <c r="A1358">
        <v>945</v>
      </c>
      <c r="B1358" s="2">
        <v>42171</v>
      </c>
      <c r="C1358" s="2" t="str">
        <f>TEXT(Table35[[#This Row],[Date]],"YYYY")</f>
        <v>2015</v>
      </c>
      <c r="D1358" s="2" t="str">
        <f>TEXT(Table35[[#This Row],[Date]],"MMMM")</f>
        <v>June</v>
      </c>
      <c r="E1358" s="2" t="str">
        <f>TEXT(Table35[[#This Row],[Date]],"DDDD")</f>
        <v>Tuesday</v>
      </c>
      <c r="F1358" t="s">
        <v>1229</v>
      </c>
      <c r="G1358">
        <v>1</v>
      </c>
      <c r="H1358" s="3">
        <v>8189.37</v>
      </c>
      <c r="I1358" t="s">
        <v>20</v>
      </c>
      <c r="J1358" t="str">
        <f>INDEX(Product_Table[Product Name],MATCH(Table35[[#This Row],[ProductID]],Product_Table[ProductID],0))</f>
        <v>Natura UC-08</v>
      </c>
      <c r="K1358" t="str">
        <f>INDEX(Product_Table[Category],MATCH(Table35[[#This Row],[ProductID]],Product_Table[ProductID],0))</f>
        <v>Urban</v>
      </c>
      <c r="L1358" t="str">
        <f>INDEX(Product_Table[Segment],MATCH(Table35[[#This Row],[ProductID]],Product_Table[ProductID],0))</f>
        <v>Convenience</v>
      </c>
      <c r="M1358" s="4">
        <f>INDEX(Product_Table[ManufacturerID],MATCH(Table35[[#This Row],[ProductID]],Product_Table[ProductID],0))</f>
        <v>8</v>
      </c>
      <c r="N1358" s="4" t="str">
        <f>INDEX(Manufacturer_Table[Manufacturer Name],MATCH(Table35[[#This Row],[ManufacturerID]],Manufacturer_Table[ManufacturerID],0))</f>
        <v>Natura</v>
      </c>
      <c r="O1358" s="4" t="str">
        <f>INDEX(Location_Table[State],MATCH(Table35[[#This Row],[Zip]],Location_Table[Zip],0))</f>
        <v>Manitoba</v>
      </c>
    </row>
    <row r="1359" spans="1:15" x14ac:dyDescent="0.3">
      <c r="A1359">
        <v>26</v>
      </c>
      <c r="B1359" s="2">
        <v>42183</v>
      </c>
      <c r="C1359" s="2" t="str">
        <f>TEXT(Table35[[#This Row],[Date]],"YYYY")</f>
        <v>2015</v>
      </c>
      <c r="D1359" s="2" t="str">
        <f>TEXT(Table35[[#This Row],[Date]],"MMMM")</f>
        <v>June</v>
      </c>
      <c r="E1359" s="2" t="str">
        <f>TEXT(Table35[[#This Row],[Date]],"DDDD")</f>
        <v>Sunday</v>
      </c>
      <c r="F1359" t="s">
        <v>832</v>
      </c>
      <c r="G1359">
        <v>1</v>
      </c>
      <c r="H1359" s="3">
        <v>9292.5</v>
      </c>
      <c r="I1359" t="s">
        <v>20</v>
      </c>
      <c r="J1359" t="str">
        <f>INDEX(Product_Table[Product Name],MATCH(Table35[[#This Row],[ProductID]],Product_Table[ProductID],0))</f>
        <v>Abbas MA-26</v>
      </c>
      <c r="K1359" t="str">
        <f>INDEX(Product_Table[Category],MATCH(Table35[[#This Row],[ProductID]],Product_Table[ProductID],0))</f>
        <v>Mix</v>
      </c>
      <c r="L1359" t="str">
        <f>INDEX(Product_Table[Segment],MATCH(Table35[[#This Row],[ProductID]],Product_Table[ProductID],0))</f>
        <v>All Season</v>
      </c>
      <c r="M1359" s="4">
        <f>INDEX(Product_Table[ManufacturerID],MATCH(Table35[[#This Row],[ProductID]],Product_Table[ProductID],0))</f>
        <v>1</v>
      </c>
      <c r="N1359" s="4" t="str">
        <f>INDEX(Manufacturer_Table[Manufacturer Name],MATCH(Table35[[#This Row],[ManufacturerID]],Manufacturer_Table[ManufacturerID],0))</f>
        <v>Abbas</v>
      </c>
      <c r="O1359" s="4" t="str">
        <f>INDEX(Location_Table[State],MATCH(Table35[[#This Row],[Zip]],Location_Table[Zip],0))</f>
        <v>Ontario</v>
      </c>
    </row>
    <row r="1360" spans="1:15" x14ac:dyDescent="0.3">
      <c r="A1360">
        <v>1077</v>
      </c>
      <c r="B1360" s="2">
        <v>42183</v>
      </c>
      <c r="C1360" s="2" t="str">
        <f>TEXT(Table35[[#This Row],[Date]],"YYYY")</f>
        <v>2015</v>
      </c>
      <c r="D1360" s="2" t="str">
        <f>TEXT(Table35[[#This Row],[Date]],"MMMM")</f>
        <v>June</v>
      </c>
      <c r="E1360" s="2" t="str">
        <f>TEXT(Table35[[#This Row],[Date]],"DDDD")</f>
        <v>Sunday</v>
      </c>
      <c r="F1360" t="s">
        <v>945</v>
      </c>
      <c r="G1360">
        <v>1</v>
      </c>
      <c r="H1360" s="3">
        <v>4220.37</v>
      </c>
      <c r="I1360" t="s">
        <v>20</v>
      </c>
      <c r="J1360" t="str">
        <f>INDEX(Product_Table[Product Name],MATCH(Table35[[#This Row],[ProductID]],Product_Table[ProductID],0))</f>
        <v>Pirum RP-23</v>
      </c>
      <c r="K1360" t="str">
        <f>INDEX(Product_Table[Category],MATCH(Table35[[#This Row],[ProductID]],Product_Table[ProductID],0))</f>
        <v>Rural</v>
      </c>
      <c r="L1360" t="str">
        <f>INDEX(Product_Table[Segment],MATCH(Table35[[#This Row],[ProductID]],Product_Table[ProductID],0))</f>
        <v>Productivity</v>
      </c>
      <c r="M1360" s="4">
        <f>INDEX(Product_Table[ManufacturerID],MATCH(Table35[[#This Row],[ProductID]],Product_Table[ProductID],0))</f>
        <v>10</v>
      </c>
      <c r="N1360" s="4" t="str">
        <f>INDEX(Manufacturer_Table[Manufacturer Name],MATCH(Table35[[#This Row],[ManufacturerID]],Manufacturer_Table[ManufacturerID],0))</f>
        <v>Pirum</v>
      </c>
      <c r="O1360" s="4" t="str">
        <f>INDEX(Location_Table[State],MATCH(Table35[[#This Row],[Zip]],Location_Table[Zip],0))</f>
        <v>Ontario</v>
      </c>
    </row>
    <row r="1361" spans="1:15" x14ac:dyDescent="0.3">
      <c r="A1361">
        <v>1809</v>
      </c>
      <c r="B1361" s="2">
        <v>42119</v>
      </c>
      <c r="C1361" s="2" t="str">
        <f>TEXT(Table35[[#This Row],[Date]],"YYYY")</f>
        <v>2015</v>
      </c>
      <c r="D1361" s="2" t="str">
        <f>TEXT(Table35[[#This Row],[Date]],"MMMM")</f>
        <v>April</v>
      </c>
      <c r="E1361" s="2" t="str">
        <f>TEXT(Table35[[#This Row],[Date]],"DDDD")</f>
        <v>Saturday</v>
      </c>
      <c r="F1361" t="s">
        <v>840</v>
      </c>
      <c r="G1361">
        <v>1</v>
      </c>
      <c r="H1361" s="3">
        <v>2771.37</v>
      </c>
      <c r="I1361" t="s">
        <v>20</v>
      </c>
      <c r="J1361" t="str">
        <f>INDEX(Product_Table[Product Name],MATCH(Table35[[#This Row],[ProductID]],Product_Table[ProductID],0))</f>
        <v>Pomum YY-04</v>
      </c>
      <c r="K1361" t="str">
        <f>INDEX(Product_Table[Category],MATCH(Table35[[#This Row],[ProductID]],Product_Table[ProductID],0))</f>
        <v>Youth</v>
      </c>
      <c r="L1361" t="str">
        <f>INDEX(Product_Table[Segment],MATCH(Table35[[#This Row],[ProductID]],Product_Table[ProductID],0))</f>
        <v>Youth</v>
      </c>
      <c r="M1361" s="4">
        <f>INDEX(Product_Table[ManufacturerID],MATCH(Table35[[#This Row],[ProductID]],Product_Table[ProductID],0))</f>
        <v>11</v>
      </c>
      <c r="N1361" s="4" t="str">
        <f>INDEX(Manufacturer_Table[Manufacturer Name],MATCH(Table35[[#This Row],[ManufacturerID]],Manufacturer_Table[ManufacturerID],0))</f>
        <v>Pomum</v>
      </c>
      <c r="O1361" s="4" t="str">
        <f>INDEX(Location_Table[State],MATCH(Table35[[#This Row],[Zip]],Location_Table[Zip],0))</f>
        <v>Ontario</v>
      </c>
    </row>
    <row r="1362" spans="1:15" x14ac:dyDescent="0.3">
      <c r="A1362">
        <v>520</v>
      </c>
      <c r="B1362" s="2">
        <v>42119</v>
      </c>
      <c r="C1362" s="2" t="str">
        <f>TEXT(Table35[[#This Row],[Date]],"YYYY")</f>
        <v>2015</v>
      </c>
      <c r="D1362" s="2" t="str">
        <f>TEXT(Table35[[#This Row],[Date]],"MMMM")</f>
        <v>April</v>
      </c>
      <c r="E1362" s="2" t="str">
        <f>TEXT(Table35[[#This Row],[Date]],"DDDD")</f>
        <v>Saturday</v>
      </c>
      <c r="F1362" t="s">
        <v>1218</v>
      </c>
      <c r="G1362">
        <v>1</v>
      </c>
      <c r="H1362" s="3">
        <v>7367.85</v>
      </c>
      <c r="I1362" t="s">
        <v>20</v>
      </c>
      <c r="J1362" t="str">
        <f>INDEX(Product_Table[Product Name],MATCH(Table35[[#This Row],[ProductID]],Product_Table[ProductID],0))</f>
        <v>Maximus UE-08</v>
      </c>
      <c r="K1362" t="str">
        <f>INDEX(Product_Table[Category],MATCH(Table35[[#This Row],[ProductID]],Product_Table[ProductID],0))</f>
        <v>Urban</v>
      </c>
      <c r="L1362" t="str">
        <f>INDEX(Product_Table[Segment],MATCH(Table35[[#This Row],[ProductID]],Product_Table[ProductID],0))</f>
        <v>Extreme</v>
      </c>
      <c r="M1362" s="4">
        <f>INDEX(Product_Table[ManufacturerID],MATCH(Table35[[#This Row],[ProductID]],Product_Table[ProductID],0))</f>
        <v>7</v>
      </c>
      <c r="N1362" s="4" t="str">
        <f>INDEX(Manufacturer_Table[Manufacturer Name],MATCH(Table35[[#This Row],[ManufacturerID]],Manufacturer_Table[ManufacturerID],0))</f>
        <v>VanArsdel</v>
      </c>
      <c r="O1362" s="4" t="str">
        <f>INDEX(Location_Table[State],MATCH(Table35[[#This Row],[Zip]],Location_Table[Zip],0))</f>
        <v>Manitoba</v>
      </c>
    </row>
    <row r="1363" spans="1:15" x14ac:dyDescent="0.3">
      <c r="A1363">
        <v>1077</v>
      </c>
      <c r="B1363" s="2">
        <v>42120</v>
      </c>
      <c r="C1363" s="2" t="str">
        <f>TEXT(Table35[[#This Row],[Date]],"YYYY")</f>
        <v>2015</v>
      </c>
      <c r="D1363" s="2" t="str">
        <f>TEXT(Table35[[#This Row],[Date]],"MMMM")</f>
        <v>April</v>
      </c>
      <c r="E1363" s="2" t="str">
        <f>TEXT(Table35[[#This Row],[Date]],"DDDD")</f>
        <v>Sunday</v>
      </c>
      <c r="F1363" t="s">
        <v>952</v>
      </c>
      <c r="G1363">
        <v>1</v>
      </c>
      <c r="H1363" s="3">
        <v>4220.37</v>
      </c>
      <c r="I1363" t="s">
        <v>20</v>
      </c>
      <c r="J1363" t="str">
        <f>INDEX(Product_Table[Product Name],MATCH(Table35[[#This Row],[ProductID]],Product_Table[ProductID],0))</f>
        <v>Pirum RP-23</v>
      </c>
      <c r="K1363" t="str">
        <f>INDEX(Product_Table[Category],MATCH(Table35[[#This Row],[ProductID]],Product_Table[ProductID],0))</f>
        <v>Rural</v>
      </c>
      <c r="L1363" t="str">
        <f>INDEX(Product_Table[Segment],MATCH(Table35[[#This Row],[ProductID]],Product_Table[ProductID],0))</f>
        <v>Productivity</v>
      </c>
      <c r="M1363" s="4">
        <f>INDEX(Product_Table[ManufacturerID],MATCH(Table35[[#This Row],[ProductID]],Product_Table[ProductID],0))</f>
        <v>10</v>
      </c>
      <c r="N1363" s="4" t="str">
        <f>INDEX(Manufacturer_Table[Manufacturer Name],MATCH(Table35[[#This Row],[ManufacturerID]],Manufacturer_Table[ManufacturerID],0))</f>
        <v>Pirum</v>
      </c>
      <c r="O1363" s="4" t="str">
        <f>INDEX(Location_Table[State],MATCH(Table35[[#This Row],[Zip]],Location_Table[Zip],0))</f>
        <v>Ontario</v>
      </c>
    </row>
    <row r="1364" spans="1:15" x14ac:dyDescent="0.3">
      <c r="A1364">
        <v>590</v>
      </c>
      <c r="B1364" s="2">
        <v>42120</v>
      </c>
      <c r="C1364" s="2" t="str">
        <f>TEXT(Table35[[#This Row],[Date]],"YYYY")</f>
        <v>2015</v>
      </c>
      <c r="D1364" s="2" t="str">
        <f>TEXT(Table35[[#This Row],[Date]],"MMMM")</f>
        <v>April</v>
      </c>
      <c r="E1364" s="2" t="str">
        <f>TEXT(Table35[[#This Row],[Date]],"DDDD")</f>
        <v>Sunday</v>
      </c>
      <c r="F1364" t="s">
        <v>1217</v>
      </c>
      <c r="G1364">
        <v>1</v>
      </c>
      <c r="H1364" s="3">
        <v>10709.37</v>
      </c>
      <c r="I1364" t="s">
        <v>20</v>
      </c>
      <c r="J1364" t="str">
        <f>INDEX(Product_Table[Product Name],MATCH(Table35[[#This Row],[ProductID]],Product_Table[ProductID],0))</f>
        <v>Maximus UC-55</v>
      </c>
      <c r="K1364" t="str">
        <f>INDEX(Product_Table[Category],MATCH(Table35[[#This Row],[ProductID]],Product_Table[ProductID],0))</f>
        <v>Urban</v>
      </c>
      <c r="L1364" t="str">
        <f>INDEX(Product_Table[Segment],MATCH(Table35[[#This Row],[ProductID]],Product_Table[ProductID],0))</f>
        <v>Convenience</v>
      </c>
      <c r="M1364" s="4">
        <f>INDEX(Product_Table[ManufacturerID],MATCH(Table35[[#This Row],[ProductID]],Product_Table[ProductID],0))</f>
        <v>7</v>
      </c>
      <c r="N1364" s="4" t="str">
        <f>INDEX(Manufacturer_Table[Manufacturer Name],MATCH(Table35[[#This Row],[ManufacturerID]],Manufacturer_Table[ManufacturerID],0))</f>
        <v>VanArsdel</v>
      </c>
      <c r="O1364" s="4" t="str">
        <f>INDEX(Location_Table[State],MATCH(Table35[[#This Row],[Zip]],Location_Table[Zip],0))</f>
        <v>Manitoba</v>
      </c>
    </row>
    <row r="1365" spans="1:15" x14ac:dyDescent="0.3">
      <c r="A1365">
        <v>1115</v>
      </c>
      <c r="B1365" s="2">
        <v>42120</v>
      </c>
      <c r="C1365" s="2" t="str">
        <f>TEXT(Table35[[#This Row],[Date]],"YYYY")</f>
        <v>2015</v>
      </c>
      <c r="D1365" s="2" t="str">
        <f>TEXT(Table35[[#This Row],[Date]],"MMMM")</f>
        <v>April</v>
      </c>
      <c r="E1365" s="2" t="str">
        <f>TEXT(Table35[[#This Row],[Date]],"DDDD")</f>
        <v>Sunday</v>
      </c>
      <c r="F1365" t="s">
        <v>984</v>
      </c>
      <c r="G1365">
        <v>1</v>
      </c>
      <c r="H1365" s="3">
        <v>4409.37</v>
      </c>
      <c r="I1365" t="s">
        <v>20</v>
      </c>
      <c r="J1365" t="str">
        <f>INDEX(Product_Table[Product Name],MATCH(Table35[[#This Row],[ProductID]],Product_Table[ProductID],0))</f>
        <v>Pirum RS-03</v>
      </c>
      <c r="K1365" t="str">
        <f>INDEX(Product_Table[Category],MATCH(Table35[[#This Row],[ProductID]],Product_Table[ProductID],0))</f>
        <v>Rural</v>
      </c>
      <c r="L1365" t="str">
        <f>INDEX(Product_Table[Segment],MATCH(Table35[[#This Row],[ProductID]],Product_Table[ProductID],0))</f>
        <v>Select</v>
      </c>
      <c r="M1365" s="4">
        <f>INDEX(Product_Table[ManufacturerID],MATCH(Table35[[#This Row],[ProductID]],Product_Table[ProductID],0))</f>
        <v>10</v>
      </c>
      <c r="N1365" s="4" t="str">
        <f>INDEX(Manufacturer_Table[Manufacturer Name],MATCH(Table35[[#This Row],[ManufacturerID]],Manufacturer_Table[ManufacturerID],0))</f>
        <v>Pirum</v>
      </c>
      <c r="O1365" s="4" t="str">
        <f>INDEX(Location_Table[State],MATCH(Table35[[#This Row],[Zip]],Location_Table[Zip],0))</f>
        <v>Ontario</v>
      </c>
    </row>
    <row r="1366" spans="1:15" x14ac:dyDescent="0.3">
      <c r="A1366">
        <v>1114</v>
      </c>
      <c r="B1366" s="2">
        <v>42120</v>
      </c>
      <c r="C1366" s="2" t="str">
        <f>TEXT(Table35[[#This Row],[Date]],"YYYY")</f>
        <v>2015</v>
      </c>
      <c r="D1366" s="2" t="str">
        <f>TEXT(Table35[[#This Row],[Date]],"MMMM")</f>
        <v>April</v>
      </c>
      <c r="E1366" s="2" t="str">
        <f>TEXT(Table35[[#This Row],[Date]],"DDDD")</f>
        <v>Sunday</v>
      </c>
      <c r="F1366" t="s">
        <v>952</v>
      </c>
      <c r="G1366">
        <v>1</v>
      </c>
      <c r="H1366" s="3">
        <v>2204.37</v>
      </c>
      <c r="I1366" t="s">
        <v>20</v>
      </c>
      <c r="J1366" t="str">
        <f>INDEX(Product_Table[Product Name],MATCH(Table35[[#This Row],[ProductID]],Product_Table[ProductID],0))</f>
        <v>Pirum RS-02</v>
      </c>
      <c r="K1366" t="str">
        <f>INDEX(Product_Table[Category],MATCH(Table35[[#This Row],[ProductID]],Product_Table[ProductID],0))</f>
        <v>Rural</v>
      </c>
      <c r="L1366" t="str">
        <f>INDEX(Product_Table[Segment],MATCH(Table35[[#This Row],[ProductID]],Product_Table[ProductID],0))</f>
        <v>Select</v>
      </c>
      <c r="M1366" s="4">
        <f>INDEX(Product_Table[ManufacturerID],MATCH(Table35[[#This Row],[ProductID]],Product_Table[ProductID],0))</f>
        <v>10</v>
      </c>
      <c r="N1366" s="4" t="str">
        <f>INDEX(Manufacturer_Table[Manufacturer Name],MATCH(Table35[[#This Row],[ManufacturerID]],Manufacturer_Table[ManufacturerID],0))</f>
        <v>Pirum</v>
      </c>
      <c r="O1366" s="4" t="str">
        <f>INDEX(Location_Table[State],MATCH(Table35[[#This Row],[Zip]],Location_Table[Zip],0))</f>
        <v>Ontario</v>
      </c>
    </row>
    <row r="1367" spans="1:15" x14ac:dyDescent="0.3">
      <c r="A1367">
        <v>1114</v>
      </c>
      <c r="B1367" s="2">
        <v>42120</v>
      </c>
      <c r="C1367" s="2" t="str">
        <f>TEXT(Table35[[#This Row],[Date]],"YYYY")</f>
        <v>2015</v>
      </c>
      <c r="D1367" s="2" t="str">
        <f>TEXT(Table35[[#This Row],[Date]],"MMMM")</f>
        <v>April</v>
      </c>
      <c r="E1367" s="2" t="str">
        <f>TEXT(Table35[[#This Row],[Date]],"DDDD")</f>
        <v>Sunday</v>
      </c>
      <c r="F1367" t="s">
        <v>994</v>
      </c>
      <c r="G1367">
        <v>1</v>
      </c>
      <c r="H1367" s="3">
        <v>2424.87</v>
      </c>
      <c r="I1367" t="s">
        <v>20</v>
      </c>
      <c r="J1367" t="str">
        <f>INDEX(Product_Table[Product Name],MATCH(Table35[[#This Row],[ProductID]],Product_Table[ProductID],0))</f>
        <v>Pirum RS-02</v>
      </c>
      <c r="K1367" t="str">
        <f>INDEX(Product_Table[Category],MATCH(Table35[[#This Row],[ProductID]],Product_Table[ProductID],0))</f>
        <v>Rural</v>
      </c>
      <c r="L1367" t="str">
        <f>INDEX(Product_Table[Segment],MATCH(Table35[[#This Row],[ProductID]],Product_Table[ProductID],0))</f>
        <v>Select</v>
      </c>
      <c r="M1367" s="4">
        <f>INDEX(Product_Table[ManufacturerID],MATCH(Table35[[#This Row],[ProductID]],Product_Table[ProductID],0))</f>
        <v>10</v>
      </c>
      <c r="N1367" s="4" t="str">
        <f>INDEX(Manufacturer_Table[Manufacturer Name],MATCH(Table35[[#This Row],[ManufacturerID]],Manufacturer_Table[ManufacturerID],0))</f>
        <v>Pirum</v>
      </c>
      <c r="O1367" s="4" t="str">
        <f>INDEX(Location_Table[State],MATCH(Table35[[#This Row],[Zip]],Location_Table[Zip],0))</f>
        <v>Ontario</v>
      </c>
    </row>
    <row r="1368" spans="1:15" x14ac:dyDescent="0.3">
      <c r="A1368">
        <v>1078</v>
      </c>
      <c r="B1368" s="2">
        <v>42120</v>
      </c>
      <c r="C1368" s="2" t="str">
        <f>TEXT(Table35[[#This Row],[Date]],"YYYY")</f>
        <v>2015</v>
      </c>
      <c r="D1368" s="2" t="str">
        <f>TEXT(Table35[[#This Row],[Date]],"MMMM")</f>
        <v>April</v>
      </c>
      <c r="E1368" s="2" t="str">
        <f>TEXT(Table35[[#This Row],[Date]],"DDDD")</f>
        <v>Sunday</v>
      </c>
      <c r="F1368" t="s">
        <v>952</v>
      </c>
      <c r="G1368">
        <v>1</v>
      </c>
      <c r="H1368" s="3">
        <v>4220.37</v>
      </c>
      <c r="I1368" t="s">
        <v>20</v>
      </c>
      <c r="J1368" t="str">
        <f>INDEX(Product_Table[Product Name],MATCH(Table35[[#This Row],[ProductID]],Product_Table[ProductID],0))</f>
        <v>Pirum RP-24</v>
      </c>
      <c r="K1368" t="str">
        <f>INDEX(Product_Table[Category],MATCH(Table35[[#This Row],[ProductID]],Product_Table[ProductID],0))</f>
        <v>Rural</v>
      </c>
      <c r="L1368" t="str">
        <f>INDEX(Product_Table[Segment],MATCH(Table35[[#This Row],[ProductID]],Product_Table[ProductID],0))</f>
        <v>Productivity</v>
      </c>
      <c r="M1368" s="4">
        <f>INDEX(Product_Table[ManufacturerID],MATCH(Table35[[#This Row],[ProductID]],Product_Table[ProductID],0))</f>
        <v>10</v>
      </c>
      <c r="N1368" s="4" t="str">
        <f>INDEX(Manufacturer_Table[Manufacturer Name],MATCH(Table35[[#This Row],[ManufacturerID]],Manufacturer_Table[ManufacturerID],0))</f>
        <v>Pirum</v>
      </c>
      <c r="O1368" s="4" t="str">
        <f>INDEX(Location_Table[State],MATCH(Table35[[#This Row],[Zip]],Location_Table[Zip],0))</f>
        <v>Ontario</v>
      </c>
    </row>
    <row r="1369" spans="1:15" x14ac:dyDescent="0.3">
      <c r="A1369">
        <v>2087</v>
      </c>
      <c r="B1369" s="2">
        <v>42170</v>
      </c>
      <c r="C1369" s="2" t="str">
        <f>TEXT(Table35[[#This Row],[Date]],"YYYY")</f>
        <v>2015</v>
      </c>
      <c r="D1369" s="2" t="str">
        <f>TEXT(Table35[[#This Row],[Date]],"MMMM")</f>
        <v>June</v>
      </c>
      <c r="E1369" s="2" t="str">
        <f>TEXT(Table35[[#This Row],[Date]],"DDDD")</f>
        <v>Monday</v>
      </c>
      <c r="F1369" t="s">
        <v>945</v>
      </c>
      <c r="G1369">
        <v>1</v>
      </c>
      <c r="H1369" s="3">
        <v>8693.3700000000008</v>
      </c>
      <c r="I1369" t="s">
        <v>20</v>
      </c>
      <c r="J1369" t="str">
        <f>INDEX(Product_Table[Product Name],MATCH(Table35[[#This Row],[ProductID]],Product_Table[ProductID],0))</f>
        <v>Currus UC-22</v>
      </c>
      <c r="K1369" t="str">
        <f>INDEX(Product_Table[Category],MATCH(Table35[[#This Row],[ProductID]],Product_Table[ProductID],0))</f>
        <v>Urban</v>
      </c>
      <c r="L1369" t="str">
        <f>INDEX(Product_Table[Segment],MATCH(Table35[[#This Row],[ProductID]],Product_Table[ProductID],0))</f>
        <v>Convenience</v>
      </c>
      <c r="M1369" s="4">
        <f>INDEX(Product_Table[ManufacturerID],MATCH(Table35[[#This Row],[ProductID]],Product_Table[ProductID],0))</f>
        <v>4</v>
      </c>
      <c r="N1369" s="4" t="str">
        <f>INDEX(Manufacturer_Table[Manufacturer Name],MATCH(Table35[[#This Row],[ManufacturerID]],Manufacturer_Table[ManufacturerID],0))</f>
        <v>Currus</v>
      </c>
      <c r="O1369" s="4" t="str">
        <f>INDEX(Location_Table[State],MATCH(Table35[[#This Row],[Zip]],Location_Table[Zip],0))</f>
        <v>Ontario</v>
      </c>
    </row>
    <row r="1370" spans="1:15" x14ac:dyDescent="0.3">
      <c r="A1370">
        <v>615</v>
      </c>
      <c r="B1370" s="2">
        <v>42121</v>
      </c>
      <c r="C1370" s="2" t="str">
        <f>TEXT(Table35[[#This Row],[Date]],"YYYY")</f>
        <v>2015</v>
      </c>
      <c r="D1370" s="2" t="str">
        <f>TEXT(Table35[[#This Row],[Date]],"MMMM")</f>
        <v>April</v>
      </c>
      <c r="E1370" s="2" t="str">
        <f>TEXT(Table35[[#This Row],[Date]],"DDDD")</f>
        <v>Monday</v>
      </c>
      <c r="F1370" t="s">
        <v>685</v>
      </c>
      <c r="G1370">
        <v>1</v>
      </c>
      <c r="H1370" s="3">
        <v>8189.37</v>
      </c>
      <c r="I1370" t="s">
        <v>20</v>
      </c>
      <c r="J1370" t="str">
        <f>INDEX(Product_Table[Product Name],MATCH(Table35[[#This Row],[ProductID]],Product_Table[ProductID],0))</f>
        <v>Maximus UC-80</v>
      </c>
      <c r="K1370" t="str">
        <f>INDEX(Product_Table[Category],MATCH(Table35[[#This Row],[ProductID]],Product_Table[ProductID],0))</f>
        <v>Urban</v>
      </c>
      <c r="L1370" t="str">
        <f>INDEX(Product_Table[Segment],MATCH(Table35[[#This Row],[ProductID]],Product_Table[ProductID],0))</f>
        <v>Convenience</v>
      </c>
      <c r="M1370" s="4">
        <f>INDEX(Product_Table[ManufacturerID],MATCH(Table35[[#This Row],[ProductID]],Product_Table[ProductID],0))</f>
        <v>7</v>
      </c>
      <c r="N1370" s="4" t="str">
        <f>INDEX(Manufacturer_Table[Manufacturer Name],MATCH(Table35[[#This Row],[ManufacturerID]],Manufacturer_Table[ManufacturerID],0))</f>
        <v>VanArsdel</v>
      </c>
      <c r="O1370" s="4" t="str">
        <f>INDEX(Location_Table[State],MATCH(Table35[[#This Row],[Zip]],Location_Table[Zip],0))</f>
        <v>Ontario</v>
      </c>
    </row>
    <row r="1371" spans="1:15" x14ac:dyDescent="0.3">
      <c r="A1371">
        <v>1343</v>
      </c>
      <c r="B1371" s="2">
        <v>42148</v>
      </c>
      <c r="C1371" s="2" t="str">
        <f>TEXT(Table35[[#This Row],[Date]],"YYYY")</f>
        <v>2015</v>
      </c>
      <c r="D1371" s="2" t="str">
        <f>TEXT(Table35[[#This Row],[Date]],"MMMM")</f>
        <v>May</v>
      </c>
      <c r="E1371" s="2" t="str">
        <f>TEXT(Table35[[#This Row],[Date]],"DDDD")</f>
        <v>Sunday</v>
      </c>
      <c r="F1371" t="s">
        <v>994</v>
      </c>
      <c r="G1371">
        <v>1</v>
      </c>
      <c r="H1371" s="3">
        <v>4408.74</v>
      </c>
      <c r="I1371" t="s">
        <v>20</v>
      </c>
      <c r="J1371" t="str">
        <f>INDEX(Product_Table[Product Name],MATCH(Table35[[#This Row],[ProductID]],Product_Table[ProductID],0))</f>
        <v>Quibus RP-35</v>
      </c>
      <c r="K1371" t="str">
        <f>INDEX(Product_Table[Category],MATCH(Table35[[#This Row],[ProductID]],Product_Table[ProductID],0))</f>
        <v>Rural</v>
      </c>
      <c r="L1371" t="str">
        <f>INDEX(Product_Table[Segment],MATCH(Table35[[#This Row],[ProductID]],Product_Table[ProductID],0))</f>
        <v>Productivity</v>
      </c>
      <c r="M1371" s="4">
        <f>INDEX(Product_Table[ManufacturerID],MATCH(Table35[[#This Row],[ProductID]],Product_Table[ProductID],0))</f>
        <v>12</v>
      </c>
      <c r="N1371" s="4" t="str">
        <f>INDEX(Manufacturer_Table[Manufacturer Name],MATCH(Table35[[#This Row],[ManufacturerID]],Manufacturer_Table[ManufacturerID],0))</f>
        <v>Quibus</v>
      </c>
      <c r="O1371" s="4" t="str">
        <f>INDEX(Location_Table[State],MATCH(Table35[[#This Row],[Zip]],Location_Table[Zip],0))</f>
        <v>Ontario</v>
      </c>
    </row>
    <row r="1372" spans="1:15" x14ac:dyDescent="0.3">
      <c r="A1372">
        <v>1826</v>
      </c>
      <c r="B1372" s="2">
        <v>42148</v>
      </c>
      <c r="C1372" s="2" t="str">
        <f>TEXT(Table35[[#This Row],[Date]],"YYYY")</f>
        <v>2015</v>
      </c>
      <c r="D1372" s="2" t="str">
        <f>TEXT(Table35[[#This Row],[Date]],"MMMM")</f>
        <v>May</v>
      </c>
      <c r="E1372" s="2" t="str">
        <f>TEXT(Table35[[#This Row],[Date]],"DDDD")</f>
        <v>Sunday</v>
      </c>
      <c r="F1372" t="s">
        <v>840</v>
      </c>
      <c r="G1372">
        <v>1</v>
      </c>
      <c r="H1372" s="3">
        <v>2645.37</v>
      </c>
      <c r="I1372" t="s">
        <v>20</v>
      </c>
      <c r="J1372" t="str">
        <f>INDEX(Product_Table[Product Name],MATCH(Table35[[#This Row],[ProductID]],Product_Table[ProductID],0))</f>
        <v>Pomum YY-21</v>
      </c>
      <c r="K1372" t="str">
        <f>INDEX(Product_Table[Category],MATCH(Table35[[#This Row],[ProductID]],Product_Table[ProductID],0))</f>
        <v>Youth</v>
      </c>
      <c r="L1372" t="str">
        <f>INDEX(Product_Table[Segment],MATCH(Table35[[#This Row],[ProductID]],Product_Table[ProductID],0))</f>
        <v>Youth</v>
      </c>
      <c r="M1372" s="4">
        <f>INDEX(Product_Table[ManufacturerID],MATCH(Table35[[#This Row],[ProductID]],Product_Table[ProductID],0))</f>
        <v>11</v>
      </c>
      <c r="N1372" s="4" t="str">
        <f>INDEX(Manufacturer_Table[Manufacturer Name],MATCH(Table35[[#This Row],[ManufacturerID]],Manufacturer_Table[ManufacturerID],0))</f>
        <v>Pomum</v>
      </c>
      <c r="O1372" s="4" t="str">
        <f>INDEX(Location_Table[State],MATCH(Table35[[#This Row],[Zip]],Location_Table[Zip],0))</f>
        <v>Ontario</v>
      </c>
    </row>
    <row r="1373" spans="1:15" x14ac:dyDescent="0.3">
      <c r="A1373">
        <v>1809</v>
      </c>
      <c r="B1373" s="2">
        <v>42148</v>
      </c>
      <c r="C1373" s="2" t="str">
        <f>TEXT(Table35[[#This Row],[Date]],"YYYY")</f>
        <v>2015</v>
      </c>
      <c r="D1373" s="2" t="str">
        <f>TEXT(Table35[[#This Row],[Date]],"MMMM")</f>
        <v>May</v>
      </c>
      <c r="E1373" s="2" t="str">
        <f>TEXT(Table35[[#This Row],[Date]],"DDDD")</f>
        <v>Sunday</v>
      </c>
      <c r="F1373" t="s">
        <v>840</v>
      </c>
      <c r="G1373">
        <v>2</v>
      </c>
      <c r="H1373" s="3">
        <v>5542.74</v>
      </c>
      <c r="I1373" t="s">
        <v>20</v>
      </c>
      <c r="J1373" t="str">
        <f>INDEX(Product_Table[Product Name],MATCH(Table35[[#This Row],[ProductID]],Product_Table[ProductID],0))</f>
        <v>Pomum YY-04</v>
      </c>
      <c r="K1373" t="str">
        <f>INDEX(Product_Table[Category],MATCH(Table35[[#This Row],[ProductID]],Product_Table[ProductID],0))</f>
        <v>Youth</v>
      </c>
      <c r="L1373" t="str">
        <f>INDEX(Product_Table[Segment],MATCH(Table35[[#This Row],[ProductID]],Product_Table[ProductID],0))</f>
        <v>Youth</v>
      </c>
      <c r="M1373" s="4">
        <f>INDEX(Product_Table[ManufacturerID],MATCH(Table35[[#This Row],[ProductID]],Product_Table[ProductID],0))</f>
        <v>11</v>
      </c>
      <c r="N1373" s="4" t="str">
        <f>INDEX(Manufacturer_Table[Manufacturer Name],MATCH(Table35[[#This Row],[ManufacturerID]],Manufacturer_Table[ManufacturerID],0))</f>
        <v>Pomum</v>
      </c>
      <c r="O1373" s="4" t="str">
        <f>INDEX(Location_Table[State],MATCH(Table35[[#This Row],[Zip]],Location_Table[Zip],0))</f>
        <v>Ontario</v>
      </c>
    </row>
    <row r="1374" spans="1:15" x14ac:dyDescent="0.3">
      <c r="A1374">
        <v>1714</v>
      </c>
      <c r="B1374" s="2">
        <v>42144</v>
      </c>
      <c r="C1374" s="2" t="str">
        <f>TEXT(Table35[[#This Row],[Date]],"YYYY")</f>
        <v>2015</v>
      </c>
      <c r="D1374" s="2" t="str">
        <f>TEXT(Table35[[#This Row],[Date]],"MMMM")</f>
        <v>May</v>
      </c>
      <c r="E1374" s="2" t="str">
        <f>TEXT(Table35[[#This Row],[Date]],"DDDD")</f>
        <v>Wednesday</v>
      </c>
      <c r="F1374" t="s">
        <v>680</v>
      </c>
      <c r="G1374">
        <v>1</v>
      </c>
      <c r="H1374" s="3">
        <v>1259.3699999999999</v>
      </c>
      <c r="I1374" t="s">
        <v>20</v>
      </c>
      <c r="J1374" t="str">
        <f>INDEX(Product_Table[Product Name],MATCH(Table35[[#This Row],[ProductID]],Product_Table[ProductID],0))</f>
        <v>Salvus YY-25</v>
      </c>
      <c r="K1374" t="str">
        <f>INDEX(Product_Table[Category],MATCH(Table35[[#This Row],[ProductID]],Product_Table[ProductID],0))</f>
        <v>Youth</v>
      </c>
      <c r="L1374" t="str">
        <f>INDEX(Product_Table[Segment],MATCH(Table35[[#This Row],[ProductID]],Product_Table[ProductID],0))</f>
        <v>Youth</v>
      </c>
      <c r="M1374" s="4">
        <f>INDEX(Product_Table[ManufacturerID],MATCH(Table35[[#This Row],[ProductID]],Product_Table[ProductID],0))</f>
        <v>13</v>
      </c>
      <c r="N1374" s="4" t="str">
        <f>INDEX(Manufacturer_Table[Manufacturer Name],MATCH(Table35[[#This Row],[ManufacturerID]],Manufacturer_Table[ManufacturerID],0))</f>
        <v>Salvus</v>
      </c>
      <c r="O1374" s="4" t="str">
        <f>INDEX(Location_Table[State],MATCH(Table35[[#This Row],[Zip]],Location_Table[Zip],0))</f>
        <v>Ontario</v>
      </c>
    </row>
    <row r="1375" spans="1:15" x14ac:dyDescent="0.3">
      <c r="A1375">
        <v>1667</v>
      </c>
      <c r="B1375" s="2">
        <v>42135</v>
      </c>
      <c r="C1375" s="2" t="str">
        <f>TEXT(Table35[[#This Row],[Date]],"YYYY")</f>
        <v>2015</v>
      </c>
      <c r="D1375" s="2" t="str">
        <f>TEXT(Table35[[#This Row],[Date]],"MMMM")</f>
        <v>May</v>
      </c>
      <c r="E1375" s="2" t="str">
        <f>TEXT(Table35[[#This Row],[Date]],"DDDD")</f>
        <v>Monday</v>
      </c>
      <c r="F1375" t="s">
        <v>1220</v>
      </c>
      <c r="G1375">
        <v>1</v>
      </c>
      <c r="H1375" s="3">
        <v>4409.37</v>
      </c>
      <c r="I1375" t="s">
        <v>20</v>
      </c>
      <c r="J1375" t="str">
        <f>INDEX(Product_Table[Product Name],MATCH(Table35[[#This Row],[ProductID]],Product_Table[ProductID],0))</f>
        <v>Quibus RS-05</v>
      </c>
      <c r="K1375" t="str">
        <f>INDEX(Product_Table[Category],MATCH(Table35[[#This Row],[ProductID]],Product_Table[ProductID],0))</f>
        <v>Rural</v>
      </c>
      <c r="L1375" t="str">
        <f>INDEX(Product_Table[Segment],MATCH(Table35[[#This Row],[ProductID]],Product_Table[ProductID],0))</f>
        <v>Select</v>
      </c>
      <c r="M1375" s="4">
        <f>INDEX(Product_Table[ManufacturerID],MATCH(Table35[[#This Row],[ProductID]],Product_Table[ProductID],0))</f>
        <v>12</v>
      </c>
      <c r="N1375" s="4" t="str">
        <f>INDEX(Manufacturer_Table[Manufacturer Name],MATCH(Table35[[#This Row],[ManufacturerID]],Manufacturer_Table[ManufacturerID],0))</f>
        <v>Quibus</v>
      </c>
      <c r="O1375" s="4" t="str">
        <f>INDEX(Location_Table[State],MATCH(Table35[[#This Row],[Zip]],Location_Table[Zip],0))</f>
        <v>Manitoba</v>
      </c>
    </row>
    <row r="1376" spans="1:15" x14ac:dyDescent="0.3">
      <c r="A1376">
        <v>1053</v>
      </c>
      <c r="B1376" s="2">
        <v>42067</v>
      </c>
      <c r="C1376" s="2" t="str">
        <f>TEXT(Table35[[#This Row],[Date]],"YYYY")</f>
        <v>2015</v>
      </c>
      <c r="D1376" s="2" t="str">
        <f>TEXT(Table35[[#This Row],[Date]],"MMMM")</f>
        <v>March</v>
      </c>
      <c r="E1376" s="2" t="str">
        <f>TEXT(Table35[[#This Row],[Date]],"DDDD")</f>
        <v>Wednesday</v>
      </c>
      <c r="F1376" t="s">
        <v>969</v>
      </c>
      <c r="G1376">
        <v>1</v>
      </c>
      <c r="H1376" s="3">
        <v>3527.37</v>
      </c>
      <c r="I1376" t="s">
        <v>20</v>
      </c>
      <c r="J1376" t="str">
        <f>INDEX(Product_Table[Product Name],MATCH(Table35[[#This Row],[ProductID]],Product_Table[ProductID],0))</f>
        <v>Pirum MA-11</v>
      </c>
      <c r="K1376" t="str">
        <f>INDEX(Product_Table[Category],MATCH(Table35[[#This Row],[ProductID]],Product_Table[ProductID],0))</f>
        <v>Mix</v>
      </c>
      <c r="L1376" t="str">
        <f>INDEX(Product_Table[Segment],MATCH(Table35[[#This Row],[ProductID]],Product_Table[ProductID],0))</f>
        <v>All Season</v>
      </c>
      <c r="M1376" s="4">
        <f>INDEX(Product_Table[ManufacturerID],MATCH(Table35[[#This Row],[ProductID]],Product_Table[ProductID],0))</f>
        <v>10</v>
      </c>
      <c r="N1376" s="4" t="str">
        <f>INDEX(Manufacturer_Table[Manufacturer Name],MATCH(Table35[[#This Row],[ManufacturerID]],Manufacturer_Table[ManufacturerID],0))</f>
        <v>Pirum</v>
      </c>
      <c r="O1376" s="4" t="str">
        <f>INDEX(Location_Table[State],MATCH(Table35[[#This Row],[Zip]],Location_Table[Zip],0))</f>
        <v>Ontario</v>
      </c>
    </row>
    <row r="1377" spans="1:15" x14ac:dyDescent="0.3">
      <c r="A1377">
        <v>1140</v>
      </c>
      <c r="B1377" s="2">
        <v>42067</v>
      </c>
      <c r="C1377" s="2" t="str">
        <f>TEXT(Table35[[#This Row],[Date]],"YYYY")</f>
        <v>2015</v>
      </c>
      <c r="D1377" s="2" t="str">
        <f>TEXT(Table35[[#This Row],[Date]],"MMMM")</f>
        <v>March</v>
      </c>
      <c r="E1377" s="2" t="str">
        <f>TEXT(Table35[[#This Row],[Date]],"DDDD")</f>
        <v>Wednesday</v>
      </c>
      <c r="F1377" t="s">
        <v>839</v>
      </c>
      <c r="G1377">
        <v>1</v>
      </c>
      <c r="H1377" s="3">
        <v>9575.3700000000008</v>
      </c>
      <c r="I1377" t="s">
        <v>20</v>
      </c>
      <c r="J1377" t="str">
        <f>INDEX(Product_Table[Product Name],MATCH(Table35[[#This Row],[ProductID]],Product_Table[ProductID],0))</f>
        <v>Pirum UM-17</v>
      </c>
      <c r="K1377" t="str">
        <f>INDEX(Product_Table[Category],MATCH(Table35[[#This Row],[ProductID]],Product_Table[ProductID],0))</f>
        <v>Urban</v>
      </c>
      <c r="L1377" t="str">
        <f>INDEX(Product_Table[Segment],MATCH(Table35[[#This Row],[ProductID]],Product_Table[ProductID],0))</f>
        <v>Moderation</v>
      </c>
      <c r="M1377" s="4">
        <f>INDEX(Product_Table[ManufacturerID],MATCH(Table35[[#This Row],[ProductID]],Product_Table[ProductID],0))</f>
        <v>10</v>
      </c>
      <c r="N1377" s="4" t="str">
        <f>INDEX(Manufacturer_Table[Manufacturer Name],MATCH(Table35[[#This Row],[ManufacturerID]],Manufacturer_Table[ManufacturerID],0))</f>
        <v>Pirum</v>
      </c>
      <c r="O1377" s="4" t="str">
        <f>INDEX(Location_Table[State],MATCH(Table35[[#This Row],[Zip]],Location_Table[Zip],0))</f>
        <v>Ontario</v>
      </c>
    </row>
    <row r="1378" spans="1:15" x14ac:dyDescent="0.3">
      <c r="A1378">
        <v>440</v>
      </c>
      <c r="B1378" s="2">
        <v>42068</v>
      </c>
      <c r="C1378" s="2" t="str">
        <f>TEXT(Table35[[#This Row],[Date]],"YYYY")</f>
        <v>2015</v>
      </c>
      <c r="D1378" s="2" t="str">
        <f>TEXT(Table35[[#This Row],[Date]],"MMMM")</f>
        <v>March</v>
      </c>
      <c r="E1378" s="2" t="str">
        <f>TEXT(Table35[[#This Row],[Date]],"DDDD")</f>
        <v>Thursday</v>
      </c>
      <c r="F1378" t="s">
        <v>960</v>
      </c>
      <c r="G1378">
        <v>1</v>
      </c>
      <c r="H1378" s="3">
        <v>19529.37</v>
      </c>
      <c r="I1378" t="s">
        <v>20</v>
      </c>
      <c r="J1378" t="str">
        <f>INDEX(Product_Table[Product Name],MATCH(Table35[[#This Row],[ProductID]],Product_Table[ProductID],0))</f>
        <v>Maximus UM-45</v>
      </c>
      <c r="K1378" t="str">
        <f>INDEX(Product_Table[Category],MATCH(Table35[[#This Row],[ProductID]],Product_Table[ProductID],0))</f>
        <v>Urban</v>
      </c>
      <c r="L1378" t="str">
        <f>INDEX(Product_Table[Segment],MATCH(Table35[[#This Row],[ProductID]],Product_Table[ProductID],0))</f>
        <v>Moderation</v>
      </c>
      <c r="M1378" s="4">
        <f>INDEX(Product_Table[ManufacturerID],MATCH(Table35[[#This Row],[ProductID]],Product_Table[ProductID],0))</f>
        <v>7</v>
      </c>
      <c r="N1378" s="4" t="str">
        <f>INDEX(Manufacturer_Table[Manufacturer Name],MATCH(Table35[[#This Row],[ManufacturerID]],Manufacturer_Table[ManufacturerID],0))</f>
        <v>VanArsdel</v>
      </c>
      <c r="O1378" s="4" t="str">
        <f>INDEX(Location_Table[State],MATCH(Table35[[#This Row],[Zip]],Location_Table[Zip],0))</f>
        <v>Ontario</v>
      </c>
    </row>
    <row r="1379" spans="1:15" x14ac:dyDescent="0.3">
      <c r="A1379">
        <v>2239</v>
      </c>
      <c r="B1379" s="2">
        <v>42068</v>
      </c>
      <c r="C1379" s="2" t="str">
        <f>TEXT(Table35[[#This Row],[Date]],"YYYY")</f>
        <v>2015</v>
      </c>
      <c r="D1379" s="2" t="str">
        <f>TEXT(Table35[[#This Row],[Date]],"MMMM")</f>
        <v>March</v>
      </c>
      <c r="E1379" s="2" t="str">
        <f>TEXT(Table35[[#This Row],[Date]],"DDDD")</f>
        <v>Thursday</v>
      </c>
      <c r="F1379" t="s">
        <v>685</v>
      </c>
      <c r="G1379">
        <v>1</v>
      </c>
      <c r="H1379" s="3">
        <v>1637.37</v>
      </c>
      <c r="I1379" t="s">
        <v>20</v>
      </c>
      <c r="J1379" t="str">
        <f>INDEX(Product_Table[Product Name],MATCH(Table35[[#This Row],[ProductID]],Product_Table[ProductID],0))</f>
        <v>Aliqui RP-36</v>
      </c>
      <c r="K1379" t="str">
        <f>INDEX(Product_Table[Category],MATCH(Table35[[#This Row],[ProductID]],Product_Table[ProductID],0))</f>
        <v>Rural</v>
      </c>
      <c r="L1379" t="str">
        <f>INDEX(Product_Table[Segment],MATCH(Table35[[#This Row],[ProductID]],Product_Table[ProductID],0))</f>
        <v>Productivity</v>
      </c>
      <c r="M1379" s="4">
        <f>INDEX(Product_Table[ManufacturerID],MATCH(Table35[[#This Row],[ProductID]],Product_Table[ProductID],0))</f>
        <v>2</v>
      </c>
      <c r="N1379" s="4" t="str">
        <f>INDEX(Manufacturer_Table[Manufacturer Name],MATCH(Table35[[#This Row],[ManufacturerID]],Manufacturer_Table[ManufacturerID],0))</f>
        <v>Aliqui</v>
      </c>
      <c r="O1379" s="4" t="str">
        <f>INDEX(Location_Table[State],MATCH(Table35[[#This Row],[Zip]],Location_Table[Zip],0))</f>
        <v>Ontario</v>
      </c>
    </row>
    <row r="1380" spans="1:15" x14ac:dyDescent="0.3">
      <c r="A1380">
        <v>2238</v>
      </c>
      <c r="B1380" s="2">
        <v>42068</v>
      </c>
      <c r="C1380" s="2" t="str">
        <f>TEXT(Table35[[#This Row],[Date]],"YYYY")</f>
        <v>2015</v>
      </c>
      <c r="D1380" s="2" t="str">
        <f>TEXT(Table35[[#This Row],[Date]],"MMMM")</f>
        <v>March</v>
      </c>
      <c r="E1380" s="2" t="str">
        <f>TEXT(Table35[[#This Row],[Date]],"DDDD")</f>
        <v>Thursday</v>
      </c>
      <c r="F1380" t="s">
        <v>685</v>
      </c>
      <c r="G1380">
        <v>1</v>
      </c>
      <c r="H1380" s="3">
        <v>1637.37</v>
      </c>
      <c r="I1380" t="s">
        <v>20</v>
      </c>
      <c r="J1380" t="str">
        <f>INDEX(Product_Table[Product Name],MATCH(Table35[[#This Row],[ProductID]],Product_Table[ProductID],0))</f>
        <v>Aliqui RP-35</v>
      </c>
      <c r="K1380" t="str">
        <f>INDEX(Product_Table[Category],MATCH(Table35[[#This Row],[ProductID]],Product_Table[ProductID],0))</f>
        <v>Rural</v>
      </c>
      <c r="L1380" t="str">
        <f>INDEX(Product_Table[Segment],MATCH(Table35[[#This Row],[ProductID]],Product_Table[ProductID],0))</f>
        <v>Productivity</v>
      </c>
      <c r="M1380" s="4">
        <f>INDEX(Product_Table[ManufacturerID],MATCH(Table35[[#This Row],[ProductID]],Product_Table[ProductID],0))</f>
        <v>2</v>
      </c>
      <c r="N1380" s="4" t="str">
        <f>INDEX(Manufacturer_Table[Manufacturer Name],MATCH(Table35[[#This Row],[ManufacturerID]],Manufacturer_Table[ManufacturerID],0))</f>
        <v>Aliqui</v>
      </c>
      <c r="O1380" s="4" t="str">
        <f>INDEX(Location_Table[State],MATCH(Table35[[#This Row],[Zip]],Location_Table[Zip],0))</f>
        <v>Ontario</v>
      </c>
    </row>
    <row r="1381" spans="1:15" x14ac:dyDescent="0.3">
      <c r="A1381">
        <v>2197</v>
      </c>
      <c r="B1381" s="2">
        <v>42068</v>
      </c>
      <c r="C1381" s="2" t="str">
        <f>TEXT(Table35[[#This Row],[Date]],"YYYY")</f>
        <v>2015</v>
      </c>
      <c r="D1381" s="2" t="str">
        <f>TEXT(Table35[[#This Row],[Date]],"MMMM")</f>
        <v>March</v>
      </c>
      <c r="E1381" s="2" t="str">
        <f>TEXT(Table35[[#This Row],[Date]],"DDDD")</f>
        <v>Thursday</v>
      </c>
      <c r="F1381" t="s">
        <v>687</v>
      </c>
      <c r="G1381">
        <v>1</v>
      </c>
      <c r="H1381" s="3">
        <v>2865.87</v>
      </c>
      <c r="I1381" t="s">
        <v>20</v>
      </c>
      <c r="J1381" t="str">
        <f>INDEX(Product_Table[Product Name],MATCH(Table35[[#This Row],[ProductID]],Product_Table[ProductID],0))</f>
        <v>Aliqui MA-11</v>
      </c>
      <c r="K1381" t="str">
        <f>INDEX(Product_Table[Category],MATCH(Table35[[#This Row],[ProductID]],Product_Table[ProductID],0))</f>
        <v>Mix</v>
      </c>
      <c r="L1381" t="str">
        <f>INDEX(Product_Table[Segment],MATCH(Table35[[#This Row],[ProductID]],Product_Table[ProductID],0))</f>
        <v>All Season</v>
      </c>
      <c r="M1381" s="4">
        <f>INDEX(Product_Table[ManufacturerID],MATCH(Table35[[#This Row],[ProductID]],Product_Table[ProductID],0))</f>
        <v>2</v>
      </c>
      <c r="N1381" s="4" t="str">
        <f>INDEX(Manufacturer_Table[Manufacturer Name],MATCH(Table35[[#This Row],[ManufacturerID]],Manufacturer_Table[ManufacturerID],0))</f>
        <v>Aliqui</v>
      </c>
      <c r="O1381" s="4" t="str">
        <f>INDEX(Location_Table[State],MATCH(Table35[[#This Row],[Zip]],Location_Table[Zip],0))</f>
        <v>Ontario</v>
      </c>
    </row>
    <row r="1382" spans="1:15" x14ac:dyDescent="0.3">
      <c r="A1382">
        <v>615</v>
      </c>
      <c r="B1382" s="2">
        <v>42045</v>
      </c>
      <c r="C1382" s="2" t="str">
        <f>TEXT(Table35[[#This Row],[Date]],"YYYY")</f>
        <v>2015</v>
      </c>
      <c r="D1382" s="2" t="str">
        <f>TEXT(Table35[[#This Row],[Date]],"MMMM")</f>
        <v>February</v>
      </c>
      <c r="E1382" s="2" t="str">
        <f>TEXT(Table35[[#This Row],[Date]],"DDDD")</f>
        <v>Tuesday</v>
      </c>
      <c r="F1382" t="s">
        <v>953</v>
      </c>
      <c r="G1382">
        <v>1</v>
      </c>
      <c r="H1382" s="3">
        <v>8189.37</v>
      </c>
      <c r="I1382" t="s">
        <v>20</v>
      </c>
      <c r="J1382" t="str">
        <f>INDEX(Product_Table[Product Name],MATCH(Table35[[#This Row],[ProductID]],Product_Table[ProductID],0))</f>
        <v>Maximus UC-80</v>
      </c>
      <c r="K1382" t="str">
        <f>INDEX(Product_Table[Category],MATCH(Table35[[#This Row],[ProductID]],Product_Table[ProductID],0))</f>
        <v>Urban</v>
      </c>
      <c r="L1382" t="str">
        <f>INDEX(Product_Table[Segment],MATCH(Table35[[#This Row],[ProductID]],Product_Table[ProductID],0))</f>
        <v>Convenience</v>
      </c>
      <c r="M1382" s="4">
        <f>INDEX(Product_Table[ManufacturerID],MATCH(Table35[[#This Row],[ProductID]],Product_Table[ProductID],0))</f>
        <v>7</v>
      </c>
      <c r="N1382" s="4" t="str">
        <f>INDEX(Manufacturer_Table[Manufacturer Name],MATCH(Table35[[#This Row],[ManufacturerID]],Manufacturer_Table[ManufacturerID],0))</f>
        <v>VanArsdel</v>
      </c>
      <c r="O1382" s="4" t="str">
        <f>INDEX(Location_Table[State],MATCH(Table35[[#This Row],[Zip]],Location_Table[Zip],0))</f>
        <v>Ontario</v>
      </c>
    </row>
    <row r="1383" spans="1:15" x14ac:dyDescent="0.3">
      <c r="A1383">
        <v>1182</v>
      </c>
      <c r="B1383" s="2">
        <v>42045</v>
      </c>
      <c r="C1383" s="2" t="str">
        <f>TEXT(Table35[[#This Row],[Date]],"YYYY")</f>
        <v>2015</v>
      </c>
      <c r="D1383" s="2" t="str">
        <f>TEXT(Table35[[#This Row],[Date]],"MMMM")</f>
        <v>February</v>
      </c>
      <c r="E1383" s="2" t="str">
        <f>TEXT(Table35[[#This Row],[Date]],"DDDD")</f>
        <v>Tuesday</v>
      </c>
      <c r="F1383" t="s">
        <v>1230</v>
      </c>
      <c r="G1383">
        <v>1</v>
      </c>
      <c r="H1383" s="3">
        <v>2708.37</v>
      </c>
      <c r="I1383" t="s">
        <v>20</v>
      </c>
      <c r="J1383" t="str">
        <f>INDEX(Product_Table[Product Name],MATCH(Table35[[#This Row],[ProductID]],Product_Table[ProductID],0))</f>
        <v>Pirum UE-18</v>
      </c>
      <c r="K1383" t="str">
        <f>INDEX(Product_Table[Category],MATCH(Table35[[#This Row],[ProductID]],Product_Table[ProductID],0))</f>
        <v>Urban</v>
      </c>
      <c r="L1383" t="str">
        <f>INDEX(Product_Table[Segment],MATCH(Table35[[#This Row],[ProductID]],Product_Table[ProductID],0))</f>
        <v>Extreme</v>
      </c>
      <c r="M1383" s="4">
        <f>INDEX(Product_Table[ManufacturerID],MATCH(Table35[[#This Row],[ProductID]],Product_Table[ProductID],0))</f>
        <v>10</v>
      </c>
      <c r="N1383" s="4" t="str">
        <f>INDEX(Manufacturer_Table[Manufacturer Name],MATCH(Table35[[#This Row],[ManufacturerID]],Manufacturer_Table[ManufacturerID],0))</f>
        <v>Pirum</v>
      </c>
      <c r="O1383" s="4" t="str">
        <f>INDEX(Location_Table[State],MATCH(Table35[[#This Row],[Zip]],Location_Table[Zip],0))</f>
        <v>Manitoba</v>
      </c>
    </row>
    <row r="1384" spans="1:15" x14ac:dyDescent="0.3">
      <c r="A1384">
        <v>993</v>
      </c>
      <c r="B1384" s="2">
        <v>42111</v>
      </c>
      <c r="C1384" s="2" t="str">
        <f>TEXT(Table35[[#This Row],[Date]],"YYYY")</f>
        <v>2015</v>
      </c>
      <c r="D1384" s="2" t="str">
        <f>TEXT(Table35[[#This Row],[Date]],"MMMM")</f>
        <v>April</v>
      </c>
      <c r="E1384" s="2" t="str">
        <f>TEXT(Table35[[#This Row],[Date]],"DDDD")</f>
        <v>Friday</v>
      </c>
      <c r="F1384" t="s">
        <v>1220</v>
      </c>
      <c r="G1384">
        <v>1</v>
      </c>
      <c r="H1384" s="3">
        <v>4409.37</v>
      </c>
      <c r="I1384" t="s">
        <v>20</v>
      </c>
      <c r="J1384" t="str">
        <f>INDEX(Product_Table[Product Name],MATCH(Table35[[#This Row],[ProductID]],Product_Table[ProductID],0))</f>
        <v>Natura UC-56</v>
      </c>
      <c r="K1384" t="str">
        <f>INDEX(Product_Table[Category],MATCH(Table35[[#This Row],[ProductID]],Product_Table[ProductID],0))</f>
        <v>Urban</v>
      </c>
      <c r="L1384" t="str">
        <f>INDEX(Product_Table[Segment],MATCH(Table35[[#This Row],[ProductID]],Product_Table[ProductID],0))</f>
        <v>Convenience</v>
      </c>
      <c r="M1384" s="4">
        <f>INDEX(Product_Table[ManufacturerID],MATCH(Table35[[#This Row],[ProductID]],Product_Table[ProductID],0))</f>
        <v>8</v>
      </c>
      <c r="N1384" s="4" t="str">
        <f>INDEX(Manufacturer_Table[Manufacturer Name],MATCH(Table35[[#This Row],[ManufacturerID]],Manufacturer_Table[ManufacturerID],0))</f>
        <v>Natura</v>
      </c>
      <c r="O1384" s="4" t="str">
        <f>INDEX(Location_Table[State],MATCH(Table35[[#This Row],[Zip]],Location_Table[Zip],0))</f>
        <v>Manitoba</v>
      </c>
    </row>
    <row r="1385" spans="1:15" x14ac:dyDescent="0.3">
      <c r="A1385">
        <v>1145</v>
      </c>
      <c r="B1385" s="2">
        <v>42106</v>
      </c>
      <c r="C1385" s="2" t="str">
        <f>TEXT(Table35[[#This Row],[Date]],"YYYY")</f>
        <v>2015</v>
      </c>
      <c r="D1385" s="2" t="str">
        <f>TEXT(Table35[[#This Row],[Date]],"MMMM")</f>
        <v>April</v>
      </c>
      <c r="E1385" s="2" t="str">
        <f>TEXT(Table35[[#This Row],[Date]],"DDDD")</f>
        <v>Sunday</v>
      </c>
      <c r="F1385" t="s">
        <v>687</v>
      </c>
      <c r="G1385">
        <v>1</v>
      </c>
      <c r="H1385" s="3">
        <v>4031.37</v>
      </c>
      <c r="I1385" t="s">
        <v>20</v>
      </c>
      <c r="J1385" t="str">
        <f>INDEX(Product_Table[Product Name],MATCH(Table35[[#This Row],[ProductID]],Product_Table[ProductID],0))</f>
        <v>Pirum UR-02</v>
      </c>
      <c r="K1385" t="str">
        <f>INDEX(Product_Table[Category],MATCH(Table35[[#This Row],[ProductID]],Product_Table[ProductID],0))</f>
        <v>Urban</v>
      </c>
      <c r="L1385" t="str">
        <f>INDEX(Product_Table[Segment],MATCH(Table35[[#This Row],[ProductID]],Product_Table[ProductID],0))</f>
        <v>Regular</v>
      </c>
      <c r="M1385" s="4">
        <f>INDEX(Product_Table[ManufacturerID],MATCH(Table35[[#This Row],[ProductID]],Product_Table[ProductID],0))</f>
        <v>10</v>
      </c>
      <c r="N1385" s="4" t="str">
        <f>INDEX(Manufacturer_Table[Manufacturer Name],MATCH(Table35[[#This Row],[ManufacturerID]],Manufacturer_Table[ManufacturerID],0))</f>
        <v>Pirum</v>
      </c>
      <c r="O1385" s="4" t="str">
        <f>INDEX(Location_Table[State],MATCH(Table35[[#This Row],[Zip]],Location_Table[Zip],0))</f>
        <v>Ontario</v>
      </c>
    </row>
    <row r="1386" spans="1:15" x14ac:dyDescent="0.3">
      <c r="A1386">
        <v>826</v>
      </c>
      <c r="B1386" s="2">
        <v>42106</v>
      </c>
      <c r="C1386" s="2" t="str">
        <f>TEXT(Table35[[#This Row],[Date]],"YYYY")</f>
        <v>2015</v>
      </c>
      <c r="D1386" s="2" t="str">
        <f>TEXT(Table35[[#This Row],[Date]],"MMMM")</f>
        <v>April</v>
      </c>
      <c r="E1386" s="2" t="str">
        <f>TEXT(Table35[[#This Row],[Date]],"DDDD")</f>
        <v>Sunday</v>
      </c>
      <c r="F1386" t="s">
        <v>687</v>
      </c>
      <c r="G1386">
        <v>1</v>
      </c>
      <c r="H1386" s="3">
        <v>13922.37</v>
      </c>
      <c r="I1386" t="s">
        <v>20</v>
      </c>
      <c r="J1386" t="str">
        <f>INDEX(Product_Table[Product Name],MATCH(Table35[[#This Row],[ProductID]],Product_Table[ProductID],0))</f>
        <v>Natura UM-10</v>
      </c>
      <c r="K1386" t="str">
        <f>INDEX(Product_Table[Category],MATCH(Table35[[#This Row],[ProductID]],Product_Table[ProductID],0))</f>
        <v>Urban</v>
      </c>
      <c r="L1386" t="str">
        <f>INDEX(Product_Table[Segment],MATCH(Table35[[#This Row],[ProductID]],Product_Table[ProductID],0))</f>
        <v>Moderation</v>
      </c>
      <c r="M1386" s="4">
        <f>INDEX(Product_Table[ManufacturerID],MATCH(Table35[[#This Row],[ProductID]],Product_Table[ProductID],0))</f>
        <v>8</v>
      </c>
      <c r="N1386" s="4" t="str">
        <f>INDEX(Manufacturer_Table[Manufacturer Name],MATCH(Table35[[#This Row],[ManufacturerID]],Manufacturer_Table[ManufacturerID],0))</f>
        <v>Natura</v>
      </c>
      <c r="O1386" s="4" t="str">
        <f>INDEX(Location_Table[State],MATCH(Table35[[#This Row],[Zip]],Location_Table[Zip],0))</f>
        <v>Ontario</v>
      </c>
    </row>
    <row r="1387" spans="1:15" x14ac:dyDescent="0.3">
      <c r="A1387">
        <v>438</v>
      </c>
      <c r="B1387" s="2">
        <v>42106</v>
      </c>
      <c r="C1387" s="2" t="str">
        <f>TEXT(Table35[[#This Row],[Date]],"YYYY")</f>
        <v>2015</v>
      </c>
      <c r="D1387" s="2" t="str">
        <f>TEXT(Table35[[#This Row],[Date]],"MMMM")</f>
        <v>April</v>
      </c>
      <c r="E1387" s="2" t="str">
        <f>TEXT(Table35[[#This Row],[Date]],"DDDD")</f>
        <v>Sunday</v>
      </c>
      <c r="F1387" t="s">
        <v>969</v>
      </c>
      <c r="G1387">
        <v>1</v>
      </c>
      <c r="H1387" s="3">
        <v>11969.37</v>
      </c>
      <c r="I1387" t="s">
        <v>20</v>
      </c>
      <c r="J1387" t="str">
        <f>INDEX(Product_Table[Product Name],MATCH(Table35[[#This Row],[ProductID]],Product_Table[ProductID],0))</f>
        <v>Maximus UM-43</v>
      </c>
      <c r="K1387" t="str">
        <f>INDEX(Product_Table[Category],MATCH(Table35[[#This Row],[ProductID]],Product_Table[ProductID],0))</f>
        <v>Urban</v>
      </c>
      <c r="L1387" t="str">
        <f>INDEX(Product_Table[Segment],MATCH(Table35[[#This Row],[ProductID]],Product_Table[ProductID],0))</f>
        <v>Moderation</v>
      </c>
      <c r="M1387" s="4">
        <f>INDEX(Product_Table[ManufacturerID],MATCH(Table35[[#This Row],[ProductID]],Product_Table[ProductID],0))</f>
        <v>7</v>
      </c>
      <c r="N1387" s="4" t="str">
        <f>INDEX(Manufacturer_Table[Manufacturer Name],MATCH(Table35[[#This Row],[ManufacturerID]],Manufacturer_Table[ManufacturerID],0))</f>
        <v>VanArsdel</v>
      </c>
      <c r="O1387" s="4" t="str">
        <f>INDEX(Location_Table[State],MATCH(Table35[[#This Row],[Zip]],Location_Table[Zip],0))</f>
        <v>Ontario</v>
      </c>
    </row>
    <row r="1388" spans="1:15" x14ac:dyDescent="0.3">
      <c r="A1388">
        <v>578</v>
      </c>
      <c r="B1388" s="2">
        <v>42106</v>
      </c>
      <c r="C1388" s="2" t="str">
        <f>TEXT(Table35[[#This Row],[Date]],"YYYY")</f>
        <v>2015</v>
      </c>
      <c r="D1388" s="2" t="str">
        <f>TEXT(Table35[[#This Row],[Date]],"MMMM")</f>
        <v>April</v>
      </c>
      <c r="E1388" s="2" t="str">
        <f>TEXT(Table35[[#This Row],[Date]],"DDDD")</f>
        <v>Sunday</v>
      </c>
      <c r="F1388" t="s">
        <v>994</v>
      </c>
      <c r="G1388">
        <v>1</v>
      </c>
      <c r="H1388" s="3">
        <v>9449.3700000000008</v>
      </c>
      <c r="I1388" t="s">
        <v>20</v>
      </c>
      <c r="J1388" t="str">
        <f>INDEX(Product_Table[Product Name],MATCH(Table35[[#This Row],[ProductID]],Product_Table[ProductID],0))</f>
        <v>Maximus UC-43</v>
      </c>
      <c r="K1388" t="str">
        <f>INDEX(Product_Table[Category],MATCH(Table35[[#This Row],[ProductID]],Product_Table[ProductID],0))</f>
        <v>Urban</v>
      </c>
      <c r="L1388" t="str">
        <f>INDEX(Product_Table[Segment],MATCH(Table35[[#This Row],[ProductID]],Product_Table[ProductID],0))</f>
        <v>Convenience</v>
      </c>
      <c r="M1388" s="4">
        <f>INDEX(Product_Table[ManufacturerID],MATCH(Table35[[#This Row],[ProductID]],Product_Table[ProductID],0))</f>
        <v>7</v>
      </c>
      <c r="N1388" s="4" t="str">
        <f>INDEX(Manufacturer_Table[Manufacturer Name],MATCH(Table35[[#This Row],[ManufacturerID]],Manufacturer_Table[ManufacturerID],0))</f>
        <v>VanArsdel</v>
      </c>
      <c r="O1388" s="4" t="str">
        <f>INDEX(Location_Table[State],MATCH(Table35[[#This Row],[Zip]],Location_Table[Zip],0))</f>
        <v>Ontario</v>
      </c>
    </row>
    <row r="1389" spans="1:15" x14ac:dyDescent="0.3">
      <c r="A1389">
        <v>927</v>
      </c>
      <c r="B1389" s="2">
        <v>42106</v>
      </c>
      <c r="C1389" s="2" t="str">
        <f>TEXT(Table35[[#This Row],[Date]],"YYYY")</f>
        <v>2015</v>
      </c>
      <c r="D1389" s="2" t="str">
        <f>TEXT(Table35[[#This Row],[Date]],"MMMM")</f>
        <v>April</v>
      </c>
      <c r="E1389" s="2" t="str">
        <f>TEXT(Table35[[#This Row],[Date]],"DDDD")</f>
        <v>Sunday</v>
      </c>
      <c r="F1389" t="s">
        <v>832</v>
      </c>
      <c r="G1389">
        <v>1</v>
      </c>
      <c r="H1389" s="3">
        <v>6173.37</v>
      </c>
      <c r="I1389" t="s">
        <v>20</v>
      </c>
      <c r="J1389" t="str">
        <f>INDEX(Product_Table[Product Name],MATCH(Table35[[#This Row],[ProductID]],Product_Table[ProductID],0))</f>
        <v>Natura UE-36</v>
      </c>
      <c r="K1389" t="str">
        <f>INDEX(Product_Table[Category],MATCH(Table35[[#This Row],[ProductID]],Product_Table[ProductID],0))</f>
        <v>Urban</v>
      </c>
      <c r="L1389" t="str">
        <f>INDEX(Product_Table[Segment],MATCH(Table35[[#This Row],[ProductID]],Product_Table[ProductID],0))</f>
        <v>Extreme</v>
      </c>
      <c r="M1389" s="4">
        <f>INDEX(Product_Table[ManufacturerID],MATCH(Table35[[#This Row],[ProductID]],Product_Table[ProductID],0))</f>
        <v>8</v>
      </c>
      <c r="N1389" s="4" t="str">
        <f>INDEX(Manufacturer_Table[Manufacturer Name],MATCH(Table35[[#This Row],[ManufacturerID]],Manufacturer_Table[ManufacturerID],0))</f>
        <v>Natura</v>
      </c>
      <c r="O1389" s="4" t="str">
        <f>INDEX(Location_Table[State],MATCH(Table35[[#This Row],[Zip]],Location_Table[Zip],0))</f>
        <v>Ontario</v>
      </c>
    </row>
    <row r="1390" spans="1:15" x14ac:dyDescent="0.3">
      <c r="A1390">
        <v>1347</v>
      </c>
      <c r="B1390" s="2">
        <v>42106</v>
      </c>
      <c r="C1390" s="2" t="str">
        <f>TEXT(Table35[[#This Row],[Date]],"YYYY")</f>
        <v>2015</v>
      </c>
      <c r="D1390" s="2" t="str">
        <f>TEXT(Table35[[#This Row],[Date]],"MMMM")</f>
        <v>April</v>
      </c>
      <c r="E1390" s="2" t="str">
        <f>TEXT(Table35[[#This Row],[Date]],"DDDD")</f>
        <v>Sunday</v>
      </c>
      <c r="F1390" t="s">
        <v>705</v>
      </c>
      <c r="G1390">
        <v>1</v>
      </c>
      <c r="H1390" s="3">
        <v>4156.74</v>
      </c>
      <c r="I1390" t="s">
        <v>20</v>
      </c>
      <c r="J1390" t="str">
        <f>INDEX(Product_Table[Product Name],MATCH(Table35[[#This Row],[ProductID]],Product_Table[ProductID],0))</f>
        <v>Quibus RP-39</v>
      </c>
      <c r="K1390" t="str">
        <f>INDEX(Product_Table[Category],MATCH(Table35[[#This Row],[ProductID]],Product_Table[ProductID],0))</f>
        <v>Rural</v>
      </c>
      <c r="L1390" t="str">
        <f>INDEX(Product_Table[Segment],MATCH(Table35[[#This Row],[ProductID]],Product_Table[ProductID],0))</f>
        <v>Productivity</v>
      </c>
      <c r="M1390" s="4">
        <f>INDEX(Product_Table[ManufacturerID],MATCH(Table35[[#This Row],[ProductID]],Product_Table[ProductID],0))</f>
        <v>12</v>
      </c>
      <c r="N1390" s="4" t="str">
        <f>INDEX(Manufacturer_Table[Manufacturer Name],MATCH(Table35[[#This Row],[ManufacturerID]],Manufacturer_Table[ManufacturerID],0))</f>
        <v>Quibus</v>
      </c>
      <c r="O1390" s="4" t="str">
        <f>INDEX(Location_Table[State],MATCH(Table35[[#This Row],[Zip]],Location_Table[Zip],0))</f>
        <v>Ontario</v>
      </c>
    </row>
    <row r="1391" spans="1:15" x14ac:dyDescent="0.3">
      <c r="A1391">
        <v>2054</v>
      </c>
      <c r="B1391" s="2">
        <v>42085</v>
      </c>
      <c r="C1391" s="2" t="str">
        <f>TEXT(Table35[[#This Row],[Date]],"YYYY")</f>
        <v>2015</v>
      </c>
      <c r="D1391" s="2" t="str">
        <f>TEXT(Table35[[#This Row],[Date]],"MMMM")</f>
        <v>March</v>
      </c>
      <c r="E1391" s="2" t="str">
        <f>TEXT(Table35[[#This Row],[Date]],"DDDD")</f>
        <v>Sunday</v>
      </c>
      <c r="F1391" t="s">
        <v>391</v>
      </c>
      <c r="G1391">
        <v>1</v>
      </c>
      <c r="H1391" s="3">
        <v>7244.37</v>
      </c>
      <c r="I1391" t="s">
        <v>20</v>
      </c>
      <c r="J1391" t="str">
        <f>INDEX(Product_Table[Product Name],MATCH(Table35[[#This Row],[ProductID]],Product_Table[ProductID],0))</f>
        <v>Currus UE-14</v>
      </c>
      <c r="K1391" t="str">
        <f>INDEX(Product_Table[Category],MATCH(Table35[[#This Row],[ProductID]],Product_Table[ProductID],0))</f>
        <v>Urban</v>
      </c>
      <c r="L1391" t="str">
        <f>INDEX(Product_Table[Segment],MATCH(Table35[[#This Row],[ProductID]],Product_Table[ProductID],0))</f>
        <v>Extreme</v>
      </c>
      <c r="M1391" s="4">
        <f>INDEX(Product_Table[ManufacturerID],MATCH(Table35[[#This Row],[ProductID]],Product_Table[ProductID],0))</f>
        <v>4</v>
      </c>
      <c r="N1391" s="4" t="str">
        <f>INDEX(Manufacturer_Table[Manufacturer Name],MATCH(Table35[[#This Row],[ManufacturerID]],Manufacturer_Table[ManufacturerID],0))</f>
        <v>Currus</v>
      </c>
      <c r="O1391" s="4" t="str">
        <f>INDEX(Location_Table[State],MATCH(Table35[[#This Row],[Zip]],Location_Table[Zip],0))</f>
        <v>Quebec</v>
      </c>
    </row>
    <row r="1392" spans="1:15" x14ac:dyDescent="0.3">
      <c r="A1392">
        <v>2334</v>
      </c>
      <c r="B1392" s="2">
        <v>42085</v>
      </c>
      <c r="C1392" s="2" t="str">
        <f>TEXT(Table35[[#This Row],[Date]],"YYYY")</f>
        <v>2015</v>
      </c>
      <c r="D1392" s="2" t="str">
        <f>TEXT(Table35[[#This Row],[Date]],"MMMM")</f>
        <v>March</v>
      </c>
      <c r="E1392" s="2" t="str">
        <f>TEXT(Table35[[#This Row],[Date]],"DDDD")</f>
        <v>Sunday</v>
      </c>
      <c r="F1392" t="s">
        <v>838</v>
      </c>
      <c r="G1392">
        <v>1</v>
      </c>
      <c r="H1392" s="3">
        <v>4592.7</v>
      </c>
      <c r="I1392" t="s">
        <v>20</v>
      </c>
      <c r="J1392" t="str">
        <f>INDEX(Product_Table[Product Name],MATCH(Table35[[#This Row],[ProductID]],Product_Table[ProductID],0))</f>
        <v>Aliqui UE-08</v>
      </c>
      <c r="K1392" t="str">
        <f>INDEX(Product_Table[Category],MATCH(Table35[[#This Row],[ProductID]],Product_Table[ProductID],0))</f>
        <v>Urban</v>
      </c>
      <c r="L1392" t="str">
        <f>INDEX(Product_Table[Segment],MATCH(Table35[[#This Row],[ProductID]],Product_Table[ProductID],0))</f>
        <v>Extreme</v>
      </c>
      <c r="M1392" s="4">
        <f>INDEX(Product_Table[ManufacturerID],MATCH(Table35[[#This Row],[ProductID]],Product_Table[ProductID],0))</f>
        <v>2</v>
      </c>
      <c r="N1392" s="4" t="str">
        <f>INDEX(Manufacturer_Table[Manufacturer Name],MATCH(Table35[[#This Row],[ManufacturerID]],Manufacturer_Table[ManufacturerID],0))</f>
        <v>Aliqui</v>
      </c>
      <c r="O1392" s="4" t="str">
        <f>INDEX(Location_Table[State],MATCH(Table35[[#This Row],[Zip]],Location_Table[Zip],0))</f>
        <v>Ontario</v>
      </c>
    </row>
    <row r="1393" spans="1:15" x14ac:dyDescent="0.3">
      <c r="A1393">
        <v>689</v>
      </c>
      <c r="B1393" s="2">
        <v>42085</v>
      </c>
      <c r="C1393" s="2" t="str">
        <f>TEXT(Table35[[#This Row],[Date]],"YYYY")</f>
        <v>2015</v>
      </c>
      <c r="D1393" s="2" t="str">
        <f>TEXT(Table35[[#This Row],[Date]],"MMMM")</f>
        <v>March</v>
      </c>
      <c r="E1393" s="2" t="str">
        <f>TEXT(Table35[[#This Row],[Date]],"DDDD")</f>
        <v>Sunday</v>
      </c>
      <c r="F1393" t="s">
        <v>1219</v>
      </c>
      <c r="G1393">
        <v>1</v>
      </c>
      <c r="H1393" s="3">
        <v>2516.85</v>
      </c>
      <c r="I1393" t="s">
        <v>20</v>
      </c>
      <c r="J1393" t="str">
        <f>INDEX(Product_Table[Product Name],MATCH(Table35[[#This Row],[ProductID]],Product_Table[ProductID],0))</f>
        <v>Maximus UC-54</v>
      </c>
      <c r="K1393" t="str">
        <f>INDEX(Product_Table[Category],MATCH(Table35[[#This Row],[ProductID]],Product_Table[ProductID],0))</f>
        <v>Urban</v>
      </c>
      <c r="L1393" t="str">
        <f>INDEX(Product_Table[Segment],MATCH(Table35[[#This Row],[ProductID]],Product_Table[ProductID],0))</f>
        <v>Convenience</v>
      </c>
      <c r="M1393" s="4">
        <f>INDEX(Product_Table[ManufacturerID],MATCH(Table35[[#This Row],[ProductID]],Product_Table[ProductID],0))</f>
        <v>7</v>
      </c>
      <c r="N1393" s="4" t="str">
        <f>INDEX(Manufacturer_Table[Manufacturer Name],MATCH(Table35[[#This Row],[ManufacturerID]],Manufacturer_Table[ManufacturerID],0))</f>
        <v>VanArsdel</v>
      </c>
      <c r="O1393" s="4" t="str">
        <f>INDEX(Location_Table[State],MATCH(Table35[[#This Row],[Zip]],Location_Table[Zip],0))</f>
        <v>Manitoba</v>
      </c>
    </row>
    <row r="1394" spans="1:15" x14ac:dyDescent="0.3">
      <c r="A1394">
        <v>778</v>
      </c>
      <c r="B1394" s="2">
        <v>42172</v>
      </c>
      <c r="C1394" s="2" t="str">
        <f>TEXT(Table35[[#This Row],[Date]],"YYYY")</f>
        <v>2015</v>
      </c>
      <c r="D1394" s="2" t="str">
        <f>TEXT(Table35[[#This Row],[Date]],"MMMM")</f>
        <v>June</v>
      </c>
      <c r="E1394" s="2" t="str">
        <f>TEXT(Table35[[#This Row],[Date]],"DDDD")</f>
        <v>Wednesday</v>
      </c>
      <c r="F1394" t="s">
        <v>1219</v>
      </c>
      <c r="G1394">
        <v>1</v>
      </c>
      <c r="H1394" s="3">
        <v>1542.87</v>
      </c>
      <c r="I1394" t="s">
        <v>20</v>
      </c>
      <c r="J1394" t="str">
        <f>INDEX(Product_Table[Product Name],MATCH(Table35[[#This Row],[ProductID]],Product_Table[ProductID],0))</f>
        <v>Natura RP-66</v>
      </c>
      <c r="K1394" t="str">
        <f>INDEX(Product_Table[Category],MATCH(Table35[[#This Row],[ProductID]],Product_Table[ProductID],0))</f>
        <v>Rural</v>
      </c>
      <c r="L1394" t="str">
        <f>INDEX(Product_Table[Segment],MATCH(Table35[[#This Row],[ProductID]],Product_Table[ProductID],0))</f>
        <v>Productivity</v>
      </c>
      <c r="M1394" s="4">
        <f>INDEX(Product_Table[ManufacturerID],MATCH(Table35[[#This Row],[ProductID]],Product_Table[ProductID],0))</f>
        <v>8</v>
      </c>
      <c r="N1394" s="4" t="str">
        <f>INDEX(Manufacturer_Table[Manufacturer Name],MATCH(Table35[[#This Row],[ManufacturerID]],Manufacturer_Table[ManufacturerID],0))</f>
        <v>Natura</v>
      </c>
      <c r="O1394" s="4" t="str">
        <f>INDEX(Location_Table[State],MATCH(Table35[[#This Row],[Zip]],Location_Table[Zip],0))</f>
        <v>Manitoba</v>
      </c>
    </row>
    <row r="1395" spans="1:15" x14ac:dyDescent="0.3">
      <c r="A1395">
        <v>1145</v>
      </c>
      <c r="B1395" s="2">
        <v>42173</v>
      </c>
      <c r="C1395" s="2" t="str">
        <f>TEXT(Table35[[#This Row],[Date]],"YYYY")</f>
        <v>2015</v>
      </c>
      <c r="D1395" s="2" t="str">
        <f>TEXT(Table35[[#This Row],[Date]],"MMMM")</f>
        <v>June</v>
      </c>
      <c r="E1395" s="2" t="str">
        <f>TEXT(Table35[[#This Row],[Date]],"DDDD")</f>
        <v>Thursday</v>
      </c>
      <c r="F1395" t="s">
        <v>983</v>
      </c>
      <c r="G1395">
        <v>1</v>
      </c>
      <c r="H1395" s="3">
        <v>4031.37</v>
      </c>
      <c r="I1395" t="s">
        <v>20</v>
      </c>
      <c r="J1395" t="str">
        <f>INDEX(Product_Table[Product Name],MATCH(Table35[[#This Row],[ProductID]],Product_Table[ProductID],0))</f>
        <v>Pirum UR-02</v>
      </c>
      <c r="K1395" t="str">
        <f>INDEX(Product_Table[Category],MATCH(Table35[[#This Row],[ProductID]],Product_Table[ProductID],0))</f>
        <v>Urban</v>
      </c>
      <c r="L1395" t="str">
        <f>INDEX(Product_Table[Segment],MATCH(Table35[[#This Row],[ProductID]],Product_Table[ProductID],0))</f>
        <v>Regular</v>
      </c>
      <c r="M1395" s="4">
        <f>INDEX(Product_Table[ManufacturerID],MATCH(Table35[[#This Row],[ProductID]],Product_Table[ProductID],0))</f>
        <v>10</v>
      </c>
      <c r="N1395" s="4" t="str">
        <f>INDEX(Manufacturer_Table[Manufacturer Name],MATCH(Table35[[#This Row],[ManufacturerID]],Manufacturer_Table[ManufacturerID],0))</f>
        <v>Pirum</v>
      </c>
      <c r="O1395" s="4" t="str">
        <f>INDEX(Location_Table[State],MATCH(Table35[[#This Row],[Zip]],Location_Table[Zip],0))</f>
        <v>Ontario</v>
      </c>
    </row>
    <row r="1396" spans="1:15" x14ac:dyDescent="0.3">
      <c r="A1396">
        <v>506</v>
      </c>
      <c r="B1396" s="2">
        <v>42173</v>
      </c>
      <c r="C1396" s="2" t="str">
        <f>TEXT(Table35[[#This Row],[Date]],"YYYY")</f>
        <v>2015</v>
      </c>
      <c r="D1396" s="2" t="str">
        <f>TEXT(Table35[[#This Row],[Date]],"MMMM")</f>
        <v>June</v>
      </c>
      <c r="E1396" s="2" t="str">
        <f>TEXT(Table35[[#This Row],[Date]],"DDDD")</f>
        <v>Thursday</v>
      </c>
      <c r="F1396" t="s">
        <v>1220</v>
      </c>
      <c r="G1396">
        <v>1</v>
      </c>
      <c r="H1396" s="3">
        <v>15560.37</v>
      </c>
      <c r="I1396" t="s">
        <v>20</v>
      </c>
      <c r="J1396" t="str">
        <f>INDEX(Product_Table[Product Name],MATCH(Table35[[#This Row],[ProductID]],Product_Table[ProductID],0))</f>
        <v>Maximus UM-11</v>
      </c>
      <c r="K1396" t="str">
        <f>INDEX(Product_Table[Category],MATCH(Table35[[#This Row],[ProductID]],Product_Table[ProductID],0))</f>
        <v>Urban</v>
      </c>
      <c r="L1396" t="str">
        <f>INDEX(Product_Table[Segment],MATCH(Table35[[#This Row],[ProductID]],Product_Table[ProductID],0))</f>
        <v>Moderation</v>
      </c>
      <c r="M1396" s="4">
        <f>INDEX(Product_Table[ManufacturerID],MATCH(Table35[[#This Row],[ProductID]],Product_Table[ProductID],0))</f>
        <v>7</v>
      </c>
      <c r="N1396" s="4" t="str">
        <f>INDEX(Manufacturer_Table[Manufacturer Name],MATCH(Table35[[#This Row],[ManufacturerID]],Manufacturer_Table[ManufacturerID],0))</f>
        <v>VanArsdel</v>
      </c>
      <c r="O1396" s="4" t="str">
        <f>INDEX(Location_Table[State],MATCH(Table35[[#This Row],[Zip]],Location_Table[Zip],0))</f>
        <v>Manitoba</v>
      </c>
    </row>
    <row r="1397" spans="1:15" x14ac:dyDescent="0.3">
      <c r="A1397">
        <v>2269</v>
      </c>
      <c r="B1397" s="2">
        <v>42173</v>
      </c>
      <c r="C1397" s="2" t="str">
        <f>TEXT(Table35[[#This Row],[Date]],"YYYY")</f>
        <v>2015</v>
      </c>
      <c r="D1397" s="2" t="str">
        <f>TEXT(Table35[[#This Row],[Date]],"MMMM")</f>
        <v>June</v>
      </c>
      <c r="E1397" s="2" t="str">
        <f>TEXT(Table35[[#This Row],[Date]],"DDDD")</f>
        <v>Thursday</v>
      </c>
      <c r="F1397" t="s">
        <v>1230</v>
      </c>
      <c r="G1397">
        <v>1</v>
      </c>
      <c r="H1397" s="3">
        <v>4466.7</v>
      </c>
      <c r="I1397" t="s">
        <v>20</v>
      </c>
      <c r="J1397" t="str">
        <f>INDEX(Product_Table[Product Name],MATCH(Table35[[#This Row],[ProductID]],Product_Table[ProductID],0))</f>
        <v>Aliqui RS-02</v>
      </c>
      <c r="K1397" t="str">
        <f>INDEX(Product_Table[Category],MATCH(Table35[[#This Row],[ProductID]],Product_Table[ProductID],0))</f>
        <v>Rural</v>
      </c>
      <c r="L1397" t="str">
        <f>INDEX(Product_Table[Segment],MATCH(Table35[[#This Row],[ProductID]],Product_Table[ProductID],0))</f>
        <v>Select</v>
      </c>
      <c r="M1397" s="4">
        <f>INDEX(Product_Table[ManufacturerID],MATCH(Table35[[#This Row],[ProductID]],Product_Table[ProductID],0))</f>
        <v>2</v>
      </c>
      <c r="N1397" s="4" t="str">
        <f>INDEX(Manufacturer_Table[Manufacturer Name],MATCH(Table35[[#This Row],[ManufacturerID]],Manufacturer_Table[ManufacturerID],0))</f>
        <v>Aliqui</v>
      </c>
      <c r="O1397" s="4" t="str">
        <f>INDEX(Location_Table[State],MATCH(Table35[[#This Row],[Zip]],Location_Table[Zip],0))</f>
        <v>Manitoba</v>
      </c>
    </row>
    <row r="1398" spans="1:15" x14ac:dyDescent="0.3">
      <c r="A1398">
        <v>491</v>
      </c>
      <c r="B1398" s="2">
        <v>42174</v>
      </c>
      <c r="C1398" s="2" t="str">
        <f>TEXT(Table35[[#This Row],[Date]],"YYYY")</f>
        <v>2015</v>
      </c>
      <c r="D1398" s="2" t="str">
        <f>TEXT(Table35[[#This Row],[Date]],"MMMM")</f>
        <v>June</v>
      </c>
      <c r="E1398" s="2" t="str">
        <f>TEXT(Table35[[#This Row],[Date]],"DDDD")</f>
        <v>Friday</v>
      </c>
      <c r="F1398" t="s">
        <v>972</v>
      </c>
      <c r="G1398">
        <v>1</v>
      </c>
      <c r="H1398" s="3">
        <v>10709.37</v>
      </c>
      <c r="I1398" t="s">
        <v>20</v>
      </c>
      <c r="J1398" t="str">
        <f>INDEX(Product_Table[Product Name],MATCH(Table35[[#This Row],[ProductID]],Product_Table[ProductID],0))</f>
        <v>Maximus UM-96</v>
      </c>
      <c r="K1398" t="str">
        <f>INDEX(Product_Table[Category],MATCH(Table35[[#This Row],[ProductID]],Product_Table[ProductID],0))</f>
        <v>Urban</v>
      </c>
      <c r="L1398" t="str">
        <f>INDEX(Product_Table[Segment],MATCH(Table35[[#This Row],[ProductID]],Product_Table[ProductID],0))</f>
        <v>Moderation</v>
      </c>
      <c r="M1398" s="4">
        <f>INDEX(Product_Table[ManufacturerID],MATCH(Table35[[#This Row],[ProductID]],Product_Table[ProductID],0))</f>
        <v>7</v>
      </c>
      <c r="N1398" s="4" t="str">
        <f>INDEX(Manufacturer_Table[Manufacturer Name],MATCH(Table35[[#This Row],[ManufacturerID]],Manufacturer_Table[ManufacturerID],0))</f>
        <v>VanArsdel</v>
      </c>
      <c r="O1398" s="4" t="str">
        <f>INDEX(Location_Table[State],MATCH(Table35[[#This Row],[Zip]],Location_Table[Zip],0))</f>
        <v>Ontario</v>
      </c>
    </row>
    <row r="1399" spans="1:15" x14ac:dyDescent="0.3">
      <c r="A1399">
        <v>415</v>
      </c>
      <c r="B1399" s="2">
        <v>42174</v>
      </c>
      <c r="C1399" s="2" t="str">
        <f>TEXT(Table35[[#This Row],[Date]],"YYYY")</f>
        <v>2015</v>
      </c>
      <c r="D1399" s="2" t="str">
        <f>TEXT(Table35[[#This Row],[Date]],"MMMM")</f>
        <v>June</v>
      </c>
      <c r="E1399" s="2" t="str">
        <f>TEXT(Table35[[#This Row],[Date]],"DDDD")</f>
        <v>Friday</v>
      </c>
      <c r="F1399" t="s">
        <v>839</v>
      </c>
      <c r="G1399">
        <v>1</v>
      </c>
      <c r="H1399" s="3">
        <v>10709.37</v>
      </c>
      <c r="I1399" t="s">
        <v>20</v>
      </c>
      <c r="J1399" t="str">
        <f>INDEX(Product_Table[Product Name],MATCH(Table35[[#This Row],[ProductID]],Product_Table[ProductID],0))</f>
        <v>Maximus UM-20</v>
      </c>
      <c r="K1399" t="str">
        <f>INDEX(Product_Table[Category],MATCH(Table35[[#This Row],[ProductID]],Product_Table[ProductID],0))</f>
        <v>Urban</v>
      </c>
      <c r="L1399" t="str">
        <f>INDEX(Product_Table[Segment],MATCH(Table35[[#This Row],[ProductID]],Product_Table[ProductID],0))</f>
        <v>Moderation</v>
      </c>
      <c r="M1399" s="4">
        <f>INDEX(Product_Table[ManufacturerID],MATCH(Table35[[#This Row],[ProductID]],Product_Table[ProductID],0))</f>
        <v>7</v>
      </c>
      <c r="N1399" s="4" t="str">
        <f>INDEX(Manufacturer_Table[Manufacturer Name],MATCH(Table35[[#This Row],[ManufacturerID]],Manufacturer_Table[ManufacturerID],0))</f>
        <v>VanArsdel</v>
      </c>
      <c r="O1399" s="4" t="str">
        <f>INDEX(Location_Table[State],MATCH(Table35[[#This Row],[Zip]],Location_Table[Zip],0))</f>
        <v>Ontario</v>
      </c>
    </row>
    <row r="1400" spans="1:15" x14ac:dyDescent="0.3">
      <c r="A1400">
        <v>2295</v>
      </c>
      <c r="B1400" s="2">
        <v>42174</v>
      </c>
      <c r="C1400" s="2" t="str">
        <f>TEXT(Table35[[#This Row],[Date]],"YYYY")</f>
        <v>2015</v>
      </c>
      <c r="D1400" s="2" t="str">
        <f>TEXT(Table35[[#This Row],[Date]],"MMMM")</f>
        <v>June</v>
      </c>
      <c r="E1400" s="2" t="str">
        <f>TEXT(Table35[[#This Row],[Date]],"DDDD")</f>
        <v>Friday</v>
      </c>
      <c r="F1400" t="s">
        <v>838</v>
      </c>
      <c r="G1400">
        <v>1</v>
      </c>
      <c r="H1400" s="3">
        <v>10898.37</v>
      </c>
      <c r="I1400" t="s">
        <v>20</v>
      </c>
      <c r="J1400" t="str">
        <f>INDEX(Product_Table[Product Name],MATCH(Table35[[#This Row],[ProductID]],Product_Table[ProductID],0))</f>
        <v>Aliqui UM-10</v>
      </c>
      <c r="K1400" t="str">
        <f>INDEX(Product_Table[Category],MATCH(Table35[[#This Row],[ProductID]],Product_Table[ProductID],0))</f>
        <v>Urban</v>
      </c>
      <c r="L1400" t="str">
        <f>INDEX(Product_Table[Segment],MATCH(Table35[[#This Row],[ProductID]],Product_Table[ProductID],0))</f>
        <v>Moderation</v>
      </c>
      <c r="M1400" s="4">
        <f>INDEX(Product_Table[ManufacturerID],MATCH(Table35[[#This Row],[ProductID]],Product_Table[ProductID],0))</f>
        <v>2</v>
      </c>
      <c r="N1400" s="4" t="str">
        <f>INDEX(Manufacturer_Table[Manufacturer Name],MATCH(Table35[[#This Row],[ManufacturerID]],Manufacturer_Table[ManufacturerID],0))</f>
        <v>Aliqui</v>
      </c>
      <c r="O1400" s="4" t="str">
        <f>INDEX(Location_Table[State],MATCH(Table35[[#This Row],[Zip]],Location_Table[Zip],0))</f>
        <v>Ontario</v>
      </c>
    </row>
    <row r="1401" spans="1:15" x14ac:dyDescent="0.3">
      <c r="A1401">
        <v>927</v>
      </c>
      <c r="B1401" s="2">
        <v>42167</v>
      </c>
      <c r="C1401" s="2" t="str">
        <f>TEXT(Table35[[#This Row],[Date]],"YYYY")</f>
        <v>2015</v>
      </c>
      <c r="D1401" s="2" t="str">
        <f>TEXT(Table35[[#This Row],[Date]],"MMMM")</f>
        <v>June</v>
      </c>
      <c r="E1401" s="2" t="str">
        <f>TEXT(Table35[[#This Row],[Date]],"DDDD")</f>
        <v>Friday</v>
      </c>
      <c r="F1401" t="s">
        <v>838</v>
      </c>
      <c r="G1401">
        <v>1</v>
      </c>
      <c r="H1401" s="3">
        <v>6173.37</v>
      </c>
      <c r="I1401" t="s">
        <v>20</v>
      </c>
      <c r="J1401" t="str">
        <f>INDEX(Product_Table[Product Name],MATCH(Table35[[#This Row],[ProductID]],Product_Table[ProductID],0))</f>
        <v>Natura UE-36</v>
      </c>
      <c r="K1401" t="str">
        <f>INDEX(Product_Table[Category],MATCH(Table35[[#This Row],[ProductID]],Product_Table[ProductID],0))</f>
        <v>Urban</v>
      </c>
      <c r="L1401" t="str">
        <f>INDEX(Product_Table[Segment],MATCH(Table35[[#This Row],[ProductID]],Product_Table[ProductID],0))</f>
        <v>Extreme</v>
      </c>
      <c r="M1401" s="4">
        <f>INDEX(Product_Table[ManufacturerID],MATCH(Table35[[#This Row],[ProductID]],Product_Table[ProductID],0))</f>
        <v>8</v>
      </c>
      <c r="N1401" s="4" t="str">
        <f>INDEX(Manufacturer_Table[Manufacturer Name],MATCH(Table35[[#This Row],[ManufacturerID]],Manufacturer_Table[ManufacturerID],0))</f>
        <v>Natura</v>
      </c>
      <c r="O1401" s="4" t="str">
        <f>INDEX(Location_Table[State],MATCH(Table35[[#This Row],[Zip]],Location_Table[Zip],0))</f>
        <v>Ontario</v>
      </c>
    </row>
    <row r="1402" spans="1:15" x14ac:dyDescent="0.3">
      <c r="A1402">
        <v>826</v>
      </c>
      <c r="B1402" s="2">
        <v>42167</v>
      </c>
      <c r="C1402" s="2" t="str">
        <f>TEXT(Table35[[#This Row],[Date]],"YYYY")</f>
        <v>2015</v>
      </c>
      <c r="D1402" s="2" t="str">
        <f>TEXT(Table35[[#This Row],[Date]],"MMMM")</f>
        <v>June</v>
      </c>
      <c r="E1402" s="2" t="str">
        <f>TEXT(Table35[[#This Row],[Date]],"DDDD")</f>
        <v>Friday</v>
      </c>
      <c r="F1402" t="s">
        <v>1220</v>
      </c>
      <c r="G1402">
        <v>1</v>
      </c>
      <c r="H1402" s="3">
        <v>14426.37</v>
      </c>
      <c r="I1402" t="s">
        <v>20</v>
      </c>
      <c r="J1402" t="str">
        <f>INDEX(Product_Table[Product Name],MATCH(Table35[[#This Row],[ProductID]],Product_Table[ProductID],0))</f>
        <v>Natura UM-10</v>
      </c>
      <c r="K1402" t="str">
        <f>INDEX(Product_Table[Category],MATCH(Table35[[#This Row],[ProductID]],Product_Table[ProductID],0))</f>
        <v>Urban</v>
      </c>
      <c r="L1402" t="str">
        <f>INDEX(Product_Table[Segment],MATCH(Table35[[#This Row],[ProductID]],Product_Table[ProductID],0))</f>
        <v>Moderation</v>
      </c>
      <c r="M1402" s="4">
        <f>INDEX(Product_Table[ManufacturerID],MATCH(Table35[[#This Row],[ProductID]],Product_Table[ProductID],0))</f>
        <v>8</v>
      </c>
      <c r="N1402" s="4" t="str">
        <f>INDEX(Manufacturer_Table[Manufacturer Name],MATCH(Table35[[#This Row],[ManufacturerID]],Manufacturer_Table[ManufacturerID],0))</f>
        <v>Natura</v>
      </c>
      <c r="O1402" s="4" t="str">
        <f>INDEX(Location_Table[State],MATCH(Table35[[#This Row],[Zip]],Location_Table[Zip],0))</f>
        <v>Manitoba</v>
      </c>
    </row>
    <row r="1403" spans="1:15" x14ac:dyDescent="0.3">
      <c r="A1403">
        <v>939</v>
      </c>
      <c r="B1403" s="2">
        <v>42167</v>
      </c>
      <c r="C1403" s="2" t="str">
        <f>TEXT(Table35[[#This Row],[Date]],"YYYY")</f>
        <v>2015</v>
      </c>
      <c r="D1403" s="2" t="str">
        <f>TEXT(Table35[[#This Row],[Date]],"MMMM")</f>
        <v>June</v>
      </c>
      <c r="E1403" s="2" t="str">
        <f>TEXT(Table35[[#This Row],[Date]],"DDDD")</f>
        <v>Friday</v>
      </c>
      <c r="F1403" t="s">
        <v>838</v>
      </c>
      <c r="G1403">
        <v>1</v>
      </c>
      <c r="H1403" s="3">
        <v>4598.37</v>
      </c>
      <c r="I1403" t="s">
        <v>20</v>
      </c>
      <c r="J1403" t="str">
        <f>INDEX(Product_Table[Product Name],MATCH(Table35[[#This Row],[ProductID]],Product_Table[ProductID],0))</f>
        <v>Natura UC-02</v>
      </c>
      <c r="K1403" t="str">
        <f>INDEX(Product_Table[Category],MATCH(Table35[[#This Row],[ProductID]],Product_Table[ProductID],0))</f>
        <v>Urban</v>
      </c>
      <c r="L1403" t="str">
        <f>INDEX(Product_Table[Segment],MATCH(Table35[[#This Row],[ProductID]],Product_Table[ProductID],0))</f>
        <v>Convenience</v>
      </c>
      <c r="M1403" s="4">
        <f>INDEX(Product_Table[ManufacturerID],MATCH(Table35[[#This Row],[ProductID]],Product_Table[ProductID],0))</f>
        <v>8</v>
      </c>
      <c r="N1403" s="4" t="str">
        <f>INDEX(Manufacturer_Table[Manufacturer Name],MATCH(Table35[[#This Row],[ManufacturerID]],Manufacturer_Table[ManufacturerID],0))</f>
        <v>Natura</v>
      </c>
      <c r="O1403" s="4" t="str">
        <f>INDEX(Location_Table[State],MATCH(Table35[[#This Row],[Zip]],Location_Table[Zip],0))</f>
        <v>Ontario</v>
      </c>
    </row>
    <row r="1404" spans="1:15" x14ac:dyDescent="0.3">
      <c r="A1404">
        <v>609</v>
      </c>
      <c r="B1404" s="2">
        <v>42168</v>
      </c>
      <c r="C1404" s="2" t="str">
        <f>TEXT(Table35[[#This Row],[Date]],"YYYY")</f>
        <v>2015</v>
      </c>
      <c r="D1404" s="2" t="str">
        <f>TEXT(Table35[[#This Row],[Date]],"MMMM")</f>
        <v>June</v>
      </c>
      <c r="E1404" s="2" t="str">
        <f>TEXT(Table35[[#This Row],[Date]],"DDDD")</f>
        <v>Saturday</v>
      </c>
      <c r="F1404" t="s">
        <v>391</v>
      </c>
      <c r="G1404">
        <v>1</v>
      </c>
      <c r="H1404" s="3">
        <v>10079.370000000001</v>
      </c>
      <c r="I1404" t="s">
        <v>20</v>
      </c>
      <c r="J1404" t="str">
        <f>INDEX(Product_Table[Product Name],MATCH(Table35[[#This Row],[ProductID]],Product_Table[ProductID],0))</f>
        <v>Maximus UC-74</v>
      </c>
      <c r="K1404" t="str">
        <f>INDEX(Product_Table[Category],MATCH(Table35[[#This Row],[ProductID]],Product_Table[ProductID],0))</f>
        <v>Urban</v>
      </c>
      <c r="L1404" t="str">
        <f>INDEX(Product_Table[Segment],MATCH(Table35[[#This Row],[ProductID]],Product_Table[ProductID],0))</f>
        <v>Convenience</v>
      </c>
      <c r="M1404" s="4">
        <f>INDEX(Product_Table[ManufacturerID],MATCH(Table35[[#This Row],[ProductID]],Product_Table[ProductID],0))</f>
        <v>7</v>
      </c>
      <c r="N1404" s="4" t="str">
        <f>INDEX(Manufacturer_Table[Manufacturer Name],MATCH(Table35[[#This Row],[ManufacturerID]],Manufacturer_Table[ManufacturerID],0))</f>
        <v>VanArsdel</v>
      </c>
      <c r="O1404" s="4" t="str">
        <f>INDEX(Location_Table[State],MATCH(Table35[[#This Row],[Zip]],Location_Table[Zip],0))</f>
        <v>Quebec</v>
      </c>
    </row>
    <row r="1405" spans="1:15" x14ac:dyDescent="0.3">
      <c r="A1405">
        <v>1183</v>
      </c>
      <c r="B1405" s="2">
        <v>42169</v>
      </c>
      <c r="C1405" s="2" t="str">
        <f>TEXT(Table35[[#This Row],[Date]],"YYYY")</f>
        <v>2015</v>
      </c>
      <c r="D1405" s="2" t="str">
        <f>TEXT(Table35[[#This Row],[Date]],"MMMM")</f>
        <v>June</v>
      </c>
      <c r="E1405" s="2" t="str">
        <f>TEXT(Table35[[#This Row],[Date]],"DDDD")</f>
        <v>Sunday</v>
      </c>
      <c r="F1405" t="s">
        <v>838</v>
      </c>
      <c r="G1405">
        <v>1</v>
      </c>
      <c r="H1405" s="3">
        <v>7275.87</v>
      </c>
      <c r="I1405" t="s">
        <v>20</v>
      </c>
      <c r="J1405" t="str">
        <f>INDEX(Product_Table[Product Name],MATCH(Table35[[#This Row],[ProductID]],Product_Table[ProductID],0))</f>
        <v>Pirum UE-19</v>
      </c>
      <c r="K1405" t="str">
        <f>INDEX(Product_Table[Category],MATCH(Table35[[#This Row],[ProductID]],Product_Table[ProductID],0))</f>
        <v>Urban</v>
      </c>
      <c r="L1405" t="str">
        <f>INDEX(Product_Table[Segment],MATCH(Table35[[#This Row],[ProductID]],Product_Table[ProductID],0))</f>
        <v>Extreme</v>
      </c>
      <c r="M1405" s="4">
        <f>INDEX(Product_Table[ManufacturerID],MATCH(Table35[[#This Row],[ProductID]],Product_Table[ProductID],0))</f>
        <v>10</v>
      </c>
      <c r="N1405" s="4" t="str">
        <f>INDEX(Manufacturer_Table[Manufacturer Name],MATCH(Table35[[#This Row],[ManufacturerID]],Manufacturer_Table[ManufacturerID],0))</f>
        <v>Pirum</v>
      </c>
      <c r="O1405" s="4" t="str">
        <f>INDEX(Location_Table[State],MATCH(Table35[[#This Row],[Zip]],Location_Table[Zip],0))</f>
        <v>Ontario</v>
      </c>
    </row>
    <row r="1406" spans="1:15" x14ac:dyDescent="0.3">
      <c r="A1406">
        <v>676</v>
      </c>
      <c r="B1406" s="2">
        <v>42169</v>
      </c>
      <c r="C1406" s="2" t="str">
        <f>TEXT(Table35[[#This Row],[Date]],"YYYY")</f>
        <v>2015</v>
      </c>
      <c r="D1406" s="2" t="str">
        <f>TEXT(Table35[[#This Row],[Date]],"MMMM")</f>
        <v>June</v>
      </c>
      <c r="E1406" s="2" t="str">
        <f>TEXT(Table35[[#This Row],[Date]],"DDDD")</f>
        <v>Sunday</v>
      </c>
      <c r="F1406" t="s">
        <v>992</v>
      </c>
      <c r="G1406">
        <v>1</v>
      </c>
      <c r="H1406" s="3">
        <v>9134.3700000000008</v>
      </c>
      <c r="I1406" t="s">
        <v>20</v>
      </c>
      <c r="J1406" t="str">
        <f>INDEX(Product_Table[Product Name],MATCH(Table35[[#This Row],[ProductID]],Product_Table[ProductID],0))</f>
        <v>Maximus UC-41</v>
      </c>
      <c r="K1406" t="str">
        <f>INDEX(Product_Table[Category],MATCH(Table35[[#This Row],[ProductID]],Product_Table[ProductID],0))</f>
        <v>Urban</v>
      </c>
      <c r="L1406" t="str">
        <f>INDEX(Product_Table[Segment],MATCH(Table35[[#This Row],[ProductID]],Product_Table[ProductID],0))</f>
        <v>Convenience</v>
      </c>
      <c r="M1406" s="4">
        <f>INDEX(Product_Table[ManufacturerID],MATCH(Table35[[#This Row],[ProductID]],Product_Table[ProductID],0))</f>
        <v>7</v>
      </c>
      <c r="N1406" s="4" t="str">
        <f>INDEX(Manufacturer_Table[Manufacturer Name],MATCH(Table35[[#This Row],[ManufacturerID]],Manufacturer_Table[ManufacturerID],0))</f>
        <v>VanArsdel</v>
      </c>
      <c r="O1406" s="4" t="str">
        <f>INDEX(Location_Table[State],MATCH(Table35[[#This Row],[Zip]],Location_Table[Zip],0))</f>
        <v>Ontario</v>
      </c>
    </row>
    <row r="1407" spans="1:15" x14ac:dyDescent="0.3">
      <c r="A1407">
        <v>2365</v>
      </c>
      <c r="B1407" s="2">
        <v>42184</v>
      </c>
      <c r="C1407" s="2" t="str">
        <f>TEXT(Table35[[#This Row],[Date]],"YYYY")</f>
        <v>2015</v>
      </c>
      <c r="D1407" s="2" t="str">
        <f>TEXT(Table35[[#This Row],[Date]],"MMMM")</f>
        <v>June</v>
      </c>
      <c r="E1407" s="2" t="str">
        <f>TEXT(Table35[[#This Row],[Date]],"DDDD")</f>
        <v>Monday</v>
      </c>
      <c r="F1407" t="s">
        <v>1219</v>
      </c>
      <c r="G1407">
        <v>1</v>
      </c>
      <c r="H1407" s="3">
        <v>6356.7</v>
      </c>
      <c r="I1407" t="s">
        <v>20</v>
      </c>
      <c r="J1407" t="str">
        <f>INDEX(Product_Table[Product Name],MATCH(Table35[[#This Row],[ProductID]],Product_Table[ProductID],0))</f>
        <v>Aliqui UC-13</v>
      </c>
      <c r="K1407" t="str">
        <f>INDEX(Product_Table[Category],MATCH(Table35[[#This Row],[ProductID]],Product_Table[ProductID],0))</f>
        <v>Urban</v>
      </c>
      <c r="L1407" t="str">
        <f>INDEX(Product_Table[Segment],MATCH(Table35[[#This Row],[ProductID]],Product_Table[ProductID],0))</f>
        <v>Convenience</v>
      </c>
      <c r="M1407" s="4">
        <f>INDEX(Product_Table[ManufacturerID],MATCH(Table35[[#This Row],[ProductID]],Product_Table[ProductID],0))</f>
        <v>2</v>
      </c>
      <c r="N1407" s="4" t="str">
        <f>INDEX(Manufacturer_Table[Manufacturer Name],MATCH(Table35[[#This Row],[ManufacturerID]],Manufacturer_Table[ManufacturerID],0))</f>
        <v>Aliqui</v>
      </c>
      <c r="O1407" s="4" t="str">
        <f>INDEX(Location_Table[State],MATCH(Table35[[#This Row],[Zip]],Location_Table[Zip],0))</f>
        <v>Manitoba</v>
      </c>
    </row>
    <row r="1408" spans="1:15" x14ac:dyDescent="0.3">
      <c r="A1408">
        <v>782</v>
      </c>
      <c r="B1408" s="2">
        <v>42185</v>
      </c>
      <c r="C1408" s="2" t="str">
        <f>TEXT(Table35[[#This Row],[Date]],"YYYY")</f>
        <v>2015</v>
      </c>
      <c r="D1408" s="2" t="str">
        <f>TEXT(Table35[[#This Row],[Date]],"MMMM")</f>
        <v>June</v>
      </c>
      <c r="E1408" s="2" t="str">
        <f>TEXT(Table35[[#This Row],[Date]],"DDDD")</f>
        <v>Tuesday</v>
      </c>
      <c r="F1408" t="s">
        <v>825</v>
      </c>
      <c r="G1408">
        <v>1</v>
      </c>
      <c r="H1408" s="3">
        <v>1303.47</v>
      </c>
      <c r="I1408" t="s">
        <v>20</v>
      </c>
      <c r="J1408" t="str">
        <f>INDEX(Product_Table[Product Name],MATCH(Table35[[#This Row],[ProductID]],Product_Table[ProductID],0))</f>
        <v>Natura RP-70</v>
      </c>
      <c r="K1408" t="str">
        <f>INDEX(Product_Table[Category],MATCH(Table35[[#This Row],[ProductID]],Product_Table[ProductID],0))</f>
        <v>Rural</v>
      </c>
      <c r="L1408" t="str">
        <f>INDEX(Product_Table[Segment],MATCH(Table35[[#This Row],[ProductID]],Product_Table[ProductID],0))</f>
        <v>Productivity</v>
      </c>
      <c r="M1408" s="4">
        <f>INDEX(Product_Table[ManufacturerID],MATCH(Table35[[#This Row],[ProductID]],Product_Table[ProductID],0))</f>
        <v>8</v>
      </c>
      <c r="N1408" s="4" t="str">
        <f>INDEX(Manufacturer_Table[Manufacturer Name],MATCH(Table35[[#This Row],[ManufacturerID]],Manufacturer_Table[ManufacturerID],0))</f>
        <v>Natura</v>
      </c>
      <c r="O1408" s="4" t="str">
        <f>INDEX(Location_Table[State],MATCH(Table35[[#This Row],[Zip]],Location_Table[Zip],0))</f>
        <v>Ontario</v>
      </c>
    </row>
    <row r="1409" spans="1:15" x14ac:dyDescent="0.3">
      <c r="A1409">
        <v>1009</v>
      </c>
      <c r="B1409" s="2">
        <v>42185</v>
      </c>
      <c r="C1409" s="2" t="str">
        <f>TEXT(Table35[[#This Row],[Date]],"YYYY")</f>
        <v>2015</v>
      </c>
      <c r="D1409" s="2" t="str">
        <f>TEXT(Table35[[#This Row],[Date]],"MMMM")</f>
        <v>June</v>
      </c>
      <c r="E1409" s="2" t="str">
        <f>TEXT(Table35[[#This Row],[Date]],"DDDD")</f>
        <v>Tuesday</v>
      </c>
      <c r="F1409" t="s">
        <v>842</v>
      </c>
      <c r="G1409">
        <v>1</v>
      </c>
      <c r="H1409" s="3">
        <v>1353.87</v>
      </c>
      <c r="I1409" t="s">
        <v>20</v>
      </c>
      <c r="J1409" t="str">
        <f>INDEX(Product_Table[Product Name],MATCH(Table35[[#This Row],[ProductID]],Product_Table[ProductID],0))</f>
        <v>Natura YY-10</v>
      </c>
      <c r="K1409" t="str">
        <f>INDEX(Product_Table[Category],MATCH(Table35[[#This Row],[ProductID]],Product_Table[ProductID],0))</f>
        <v>Youth</v>
      </c>
      <c r="L1409" t="str">
        <f>INDEX(Product_Table[Segment],MATCH(Table35[[#This Row],[ProductID]],Product_Table[ProductID],0))</f>
        <v>Youth</v>
      </c>
      <c r="M1409" s="4">
        <f>INDEX(Product_Table[ManufacturerID],MATCH(Table35[[#This Row],[ProductID]],Product_Table[ProductID],0))</f>
        <v>8</v>
      </c>
      <c r="N1409" s="4" t="str">
        <f>INDEX(Manufacturer_Table[Manufacturer Name],MATCH(Table35[[#This Row],[ManufacturerID]],Manufacturer_Table[ManufacturerID],0))</f>
        <v>Natura</v>
      </c>
      <c r="O1409" s="4" t="str">
        <f>INDEX(Location_Table[State],MATCH(Table35[[#This Row],[Zip]],Location_Table[Zip],0))</f>
        <v>Ontario</v>
      </c>
    </row>
    <row r="1410" spans="1:15" x14ac:dyDescent="0.3">
      <c r="A1410">
        <v>2091</v>
      </c>
      <c r="B1410" s="2">
        <v>42185</v>
      </c>
      <c r="C1410" s="2" t="str">
        <f>TEXT(Table35[[#This Row],[Date]],"YYYY")</f>
        <v>2015</v>
      </c>
      <c r="D1410" s="2" t="str">
        <f>TEXT(Table35[[#This Row],[Date]],"MMMM")</f>
        <v>June</v>
      </c>
      <c r="E1410" s="2" t="str">
        <f>TEXT(Table35[[#This Row],[Date]],"DDDD")</f>
        <v>Tuesday</v>
      </c>
      <c r="F1410" t="s">
        <v>838</v>
      </c>
      <c r="G1410">
        <v>1</v>
      </c>
      <c r="H1410" s="3">
        <v>2204.37</v>
      </c>
      <c r="I1410" t="s">
        <v>20</v>
      </c>
      <c r="J1410" t="str">
        <f>INDEX(Product_Table[Product Name],MATCH(Table35[[#This Row],[ProductID]],Product_Table[ProductID],0))</f>
        <v>Currus UC-26</v>
      </c>
      <c r="K1410" t="str">
        <f>INDEX(Product_Table[Category],MATCH(Table35[[#This Row],[ProductID]],Product_Table[ProductID],0))</f>
        <v>Urban</v>
      </c>
      <c r="L1410" t="str">
        <f>INDEX(Product_Table[Segment],MATCH(Table35[[#This Row],[ProductID]],Product_Table[ProductID],0))</f>
        <v>Convenience</v>
      </c>
      <c r="M1410" s="4">
        <f>INDEX(Product_Table[ManufacturerID],MATCH(Table35[[#This Row],[ProductID]],Product_Table[ProductID],0))</f>
        <v>4</v>
      </c>
      <c r="N1410" s="4" t="str">
        <f>INDEX(Manufacturer_Table[Manufacturer Name],MATCH(Table35[[#This Row],[ManufacturerID]],Manufacturer_Table[ManufacturerID],0))</f>
        <v>Currus</v>
      </c>
      <c r="O1410" s="4" t="str">
        <f>INDEX(Location_Table[State],MATCH(Table35[[#This Row],[Zip]],Location_Table[Zip],0))</f>
        <v>Ontario</v>
      </c>
    </row>
    <row r="1411" spans="1:15" x14ac:dyDescent="0.3">
      <c r="A1411">
        <v>2186</v>
      </c>
      <c r="B1411" s="2">
        <v>42185</v>
      </c>
      <c r="C1411" s="2" t="str">
        <f>TEXT(Table35[[#This Row],[Date]],"YYYY")</f>
        <v>2015</v>
      </c>
      <c r="D1411" s="2" t="str">
        <f>TEXT(Table35[[#This Row],[Date]],"MMMM")</f>
        <v>June</v>
      </c>
      <c r="E1411" s="2" t="str">
        <f>TEXT(Table35[[#This Row],[Date]],"DDDD")</f>
        <v>Tuesday</v>
      </c>
      <c r="F1411" t="s">
        <v>687</v>
      </c>
      <c r="G1411">
        <v>1</v>
      </c>
      <c r="H1411" s="3">
        <v>5480.37</v>
      </c>
      <c r="I1411" t="s">
        <v>20</v>
      </c>
      <c r="J1411" t="str">
        <f>INDEX(Product_Table[Product Name],MATCH(Table35[[#This Row],[ProductID]],Product_Table[ProductID],0))</f>
        <v>Victoria UC-16</v>
      </c>
      <c r="K1411" t="str">
        <f>INDEX(Product_Table[Category],MATCH(Table35[[#This Row],[ProductID]],Product_Table[ProductID],0))</f>
        <v>Urban</v>
      </c>
      <c r="L1411" t="str">
        <f>INDEX(Product_Table[Segment],MATCH(Table35[[#This Row],[ProductID]],Product_Table[ProductID],0))</f>
        <v>Convenience</v>
      </c>
      <c r="M1411" s="4">
        <f>INDEX(Product_Table[ManufacturerID],MATCH(Table35[[#This Row],[ProductID]],Product_Table[ProductID],0))</f>
        <v>14</v>
      </c>
      <c r="N1411" s="4" t="str">
        <f>INDEX(Manufacturer_Table[Manufacturer Name],MATCH(Table35[[#This Row],[ManufacturerID]],Manufacturer_Table[ManufacturerID],0))</f>
        <v>Victoria</v>
      </c>
      <c r="O1411" s="4" t="str">
        <f>INDEX(Location_Table[State],MATCH(Table35[[#This Row],[Zip]],Location_Table[Zip],0))</f>
        <v>Ontario</v>
      </c>
    </row>
    <row r="1412" spans="1:15" x14ac:dyDescent="0.3">
      <c r="A1412">
        <v>993</v>
      </c>
      <c r="B1412" s="2">
        <v>42185</v>
      </c>
      <c r="C1412" s="2" t="str">
        <f>TEXT(Table35[[#This Row],[Date]],"YYYY")</f>
        <v>2015</v>
      </c>
      <c r="D1412" s="2" t="str">
        <f>TEXT(Table35[[#This Row],[Date]],"MMMM")</f>
        <v>June</v>
      </c>
      <c r="E1412" s="2" t="str">
        <f>TEXT(Table35[[#This Row],[Date]],"DDDD")</f>
        <v>Tuesday</v>
      </c>
      <c r="F1412" t="s">
        <v>687</v>
      </c>
      <c r="G1412">
        <v>1</v>
      </c>
      <c r="H1412" s="3">
        <v>4598.37</v>
      </c>
      <c r="I1412" t="s">
        <v>20</v>
      </c>
      <c r="J1412" t="str">
        <f>INDEX(Product_Table[Product Name],MATCH(Table35[[#This Row],[ProductID]],Product_Table[ProductID],0))</f>
        <v>Natura UC-56</v>
      </c>
      <c r="K1412" t="str">
        <f>INDEX(Product_Table[Category],MATCH(Table35[[#This Row],[ProductID]],Product_Table[ProductID],0))</f>
        <v>Urban</v>
      </c>
      <c r="L1412" t="str">
        <f>INDEX(Product_Table[Segment],MATCH(Table35[[#This Row],[ProductID]],Product_Table[ProductID],0))</f>
        <v>Convenience</v>
      </c>
      <c r="M1412" s="4">
        <f>INDEX(Product_Table[ManufacturerID],MATCH(Table35[[#This Row],[ProductID]],Product_Table[ProductID],0))</f>
        <v>8</v>
      </c>
      <c r="N1412" s="4" t="str">
        <f>INDEX(Manufacturer_Table[Manufacturer Name],MATCH(Table35[[#This Row],[ManufacturerID]],Manufacturer_Table[ManufacturerID],0))</f>
        <v>Natura</v>
      </c>
      <c r="O1412" s="4" t="str">
        <f>INDEX(Location_Table[State],MATCH(Table35[[#This Row],[Zip]],Location_Table[Zip],0))</f>
        <v>Ontario</v>
      </c>
    </row>
    <row r="1413" spans="1:15" x14ac:dyDescent="0.3">
      <c r="A1413">
        <v>1171</v>
      </c>
      <c r="B1413" s="2">
        <v>42185</v>
      </c>
      <c r="C1413" s="2" t="str">
        <f>TEXT(Table35[[#This Row],[Date]],"YYYY")</f>
        <v>2015</v>
      </c>
      <c r="D1413" s="2" t="str">
        <f>TEXT(Table35[[#This Row],[Date]],"MMMM")</f>
        <v>June</v>
      </c>
      <c r="E1413" s="2" t="str">
        <f>TEXT(Table35[[#This Row],[Date]],"DDDD")</f>
        <v>Tuesday</v>
      </c>
      <c r="F1413" t="s">
        <v>1218</v>
      </c>
      <c r="G1413">
        <v>1</v>
      </c>
      <c r="H1413" s="3">
        <v>4283.37</v>
      </c>
      <c r="I1413" t="s">
        <v>20</v>
      </c>
      <c r="J1413" t="str">
        <f>INDEX(Product_Table[Product Name],MATCH(Table35[[#This Row],[ProductID]],Product_Table[ProductID],0))</f>
        <v>Pirum UE-07</v>
      </c>
      <c r="K1413" t="str">
        <f>INDEX(Product_Table[Category],MATCH(Table35[[#This Row],[ProductID]],Product_Table[ProductID],0))</f>
        <v>Urban</v>
      </c>
      <c r="L1413" t="str">
        <f>INDEX(Product_Table[Segment],MATCH(Table35[[#This Row],[ProductID]],Product_Table[ProductID],0))</f>
        <v>Extreme</v>
      </c>
      <c r="M1413" s="4">
        <f>INDEX(Product_Table[ManufacturerID],MATCH(Table35[[#This Row],[ProductID]],Product_Table[ProductID],0))</f>
        <v>10</v>
      </c>
      <c r="N1413" s="4" t="str">
        <f>INDEX(Manufacturer_Table[Manufacturer Name],MATCH(Table35[[#This Row],[ManufacturerID]],Manufacturer_Table[ManufacturerID],0))</f>
        <v>Pirum</v>
      </c>
      <c r="O1413" s="4" t="str">
        <f>INDEX(Location_Table[State],MATCH(Table35[[#This Row],[Zip]],Location_Table[Zip],0))</f>
        <v>Manitoba</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Manufacturer</vt:lpstr>
      <vt:lpstr>Sales</vt:lpstr>
      <vt:lpstr>Product</vt:lpstr>
      <vt:lpstr>Pivot Table</vt:lpstr>
      <vt:lpstr>Dashboard</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Oluwole Adedokun</cp:lastModifiedBy>
  <cp:lastPrinted>2024-03-16T09:41:55Z</cp:lastPrinted>
  <dcterms:created xsi:type="dcterms:W3CDTF">2019-11-01T19:14:20Z</dcterms:created>
  <dcterms:modified xsi:type="dcterms:W3CDTF">2024-03-16T11:38:15Z</dcterms:modified>
</cp:coreProperties>
</file>