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FEE9E04F-0CF0-462E-A9D2-8B39F0E06B20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index" sheetId="1" r:id="rId1"/>
    <sheet name="Hybrid Python Japa " sheetId="2" r:id="rId2"/>
    <sheet name="Excel September Cohort" sheetId="3" r:id="rId3"/>
    <sheet name="Python incubator" sheetId="4" r:id="rId4"/>
    <sheet name="sql" sheetId="5" r:id="rId5"/>
    <sheet name="Power BI Report" sheetId="6" r:id="rId6"/>
    <sheet name="Powerbi incubator" sheetId="7" r:id="rId7"/>
    <sheet name="Sql Visual Report" sheetId="8" r:id="rId8"/>
    <sheet name="Python Visual Report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5" i="3" l="1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D25" i="3"/>
  <c r="AC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D21" i="3"/>
  <c r="AC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D17" i="3"/>
  <c r="AC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D13" i="3"/>
  <c r="AC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D9" i="3"/>
  <c r="AC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E5" i="3"/>
  <c r="F5" i="3"/>
  <c r="G5" i="3"/>
  <c r="D5" i="3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B33" i="7" s="1"/>
  <c r="B9" i="6" s="1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7" i="7"/>
  <c r="E29" i="7" s="1"/>
  <c r="D27" i="7"/>
  <c r="D29" i="7" s="1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E23" i="7"/>
  <c r="D23" i="7"/>
  <c r="D25" i="7" s="1"/>
  <c r="AB25" i="7" s="1"/>
  <c r="B4" i="6" s="1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19" i="7"/>
  <c r="E21" i="7" s="1"/>
  <c r="D19" i="7"/>
  <c r="D21" i="7" s="1"/>
  <c r="AB21" i="7" s="1"/>
  <c r="B3" i="6" s="1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5" i="7"/>
  <c r="E17" i="7" s="1"/>
  <c r="D15" i="7"/>
  <c r="D17" i="7" s="1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E11" i="7"/>
  <c r="D11" i="7"/>
  <c r="D13" i="7" s="1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7" i="7"/>
  <c r="E9" i="7" s="1"/>
  <c r="D7" i="7"/>
  <c r="D9" i="7" s="1"/>
  <c r="AB9" i="7" s="1"/>
  <c r="B6" i="6" s="1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D5" i="7"/>
  <c r="AB5" i="7" s="1"/>
  <c r="B5" i="6" s="1"/>
  <c r="E3" i="7"/>
  <c r="E5" i="7" s="1"/>
  <c r="D3" i="7"/>
  <c r="B10" i="6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AB13" i="5" s="1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AB9" i="5" s="1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B5" i="5" s="1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AB17" i="7" l="1"/>
  <c r="B2" i="6" s="1"/>
  <c r="AB13" i="7"/>
  <c r="B7" i="6" s="1"/>
  <c r="AB29" i="7"/>
  <c r="B8" i="6" s="1"/>
  <c r="AB5" i="4"/>
  <c r="AB9" i="4"/>
  <c r="AB13" i="4"/>
  <c r="AB17" i="4"/>
  <c r="AB21" i="4"/>
  <c r="AB25" i="4"/>
  <c r="AB29" i="4"/>
  <c r="AB33" i="4"/>
  <c r="AB37" i="4"/>
  <c r="AB41" i="4"/>
</calcChain>
</file>

<file path=xl/sharedStrings.xml><?xml version="1.0" encoding="utf-8"?>
<sst xmlns="http://schemas.openxmlformats.org/spreadsheetml/2006/main" count="317" uniqueCount="83">
  <si>
    <t>Class by Class grade book based on assignment /classwork, attendance and projects</t>
  </si>
  <si>
    <t>Data Science and Machine Learning with Python</t>
  </si>
  <si>
    <t>Database Management and Administration with SQL</t>
  </si>
  <si>
    <t>Business Intelligence and Analytics (Power BI Specialization)</t>
  </si>
  <si>
    <t>Data Analytics Using Microsoft Excel</t>
  </si>
  <si>
    <t>Hybrid Python 4 Japa</t>
  </si>
  <si>
    <t>S/N</t>
  </si>
  <si>
    <t>Name</t>
  </si>
  <si>
    <t>Aggregate</t>
  </si>
  <si>
    <t>Printform. 12/09</t>
  </si>
  <si>
    <t>Ifstate. 13/09</t>
  </si>
  <si>
    <t xml:space="preserve">       Markdown19</t>
  </si>
  <si>
    <t>Forloop27/9</t>
  </si>
  <si>
    <t>Datatype 7/10</t>
  </si>
  <si>
    <t>Week 6</t>
  </si>
  <si>
    <t>Bakare Oluwafemi</t>
  </si>
  <si>
    <t>Attendance Score</t>
  </si>
  <si>
    <t>Assignment/Classwork</t>
  </si>
  <si>
    <t>inaccessible</t>
  </si>
  <si>
    <t>Project Score</t>
  </si>
  <si>
    <t>Total</t>
  </si>
  <si>
    <t>Deborah Sunday</t>
  </si>
  <si>
    <t>Eric Joseph</t>
  </si>
  <si>
    <t>Favour Oyetunde</t>
  </si>
  <si>
    <t>Gbenga Omotara</t>
  </si>
  <si>
    <t>Oluyide Peter</t>
  </si>
  <si>
    <t>Victor Shotonwa</t>
  </si>
  <si>
    <t>Aggreegate</t>
  </si>
  <si>
    <t>Week 1</t>
  </si>
  <si>
    <t>Week 2</t>
  </si>
  <si>
    <t>Week 3</t>
  </si>
  <si>
    <t>Week 4</t>
  </si>
  <si>
    <t>Week 5</t>
  </si>
  <si>
    <t>Aderonke Olagunju</t>
  </si>
  <si>
    <t>Jaiyeoba Oluwayimika</t>
  </si>
  <si>
    <t>Ojenike Adekemi</t>
  </si>
  <si>
    <t>Ola Timilehin</t>
  </si>
  <si>
    <t>Tolulope Henry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</si>
  <si>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</si>
  <si>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</si>
  <si>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</si>
  <si>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</si>
  <si>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</si>
  <si>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</si>
  <si>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</si>
  <si>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</si>
  <si>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</si>
  <si>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</si>
  <si>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</si>
  <si>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</si>
  <si>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</si>
  <si>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</si>
  <si>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</si>
  <si>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</si>
  <si>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</si>
  <si>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</si>
  <si>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Tomisin Falode</t>
  </si>
  <si>
    <t>Akinmutimi Gbemiro</t>
  </si>
  <si>
    <t>Adedara David</t>
  </si>
  <si>
    <t>Blessing Okeke</t>
  </si>
  <si>
    <t>Moronke Rachael</t>
  </si>
  <si>
    <t>Ayeni funmilayo</t>
  </si>
  <si>
    <t>Dada Jasmine</t>
  </si>
  <si>
    <t>Christopher Afolabi</t>
  </si>
  <si>
    <t>Koyejo Dada Kay</t>
  </si>
  <si>
    <t>Daniel Yaw Sarfo</t>
  </si>
  <si>
    <t>Assignment/Classwork/Test</t>
  </si>
  <si>
    <t>Yusuf Junaid Olamide</t>
  </si>
  <si>
    <t>Olawuyi Gbolahan Tosin</t>
  </si>
  <si>
    <t>Junaid Anjolaoluwa</t>
  </si>
  <si>
    <t>Power BI Score Sheet</t>
  </si>
  <si>
    <t>Adeleke Kafayat</t>
  </si>
  <si>
    <t>Ajibola Majeed</t>
  </si>
  <si>
    <t>Gbore Oluwaseun Daniel</t>
  </si>
  <si>
    <t>Lanre Adeyemo</t>
  </si>
  <si>
    <t>Nchelem Anita</t>
  </si>
  <si>
    <t>Temitope Boluwatife</t>
  </si>
  <si>
    <t>Ugbong Paul</t>
  </si>
  <si>
    <t>Oluwasegun Onimisi</t>
  </si>
  <si>
    <t>Sinmisola</t>
  </si>
  <si>
    <t xml:space="preserve">Assignment/Classwork </t>
  </si>
  <si>
    <t xml:space="preserve">Hagbolahan Tosin </t>
  </si>
  <si>
    <t>Week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</si>
</sst>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5" x14ac:knownFonts="1">
    <font>
      <sz val="10"/>
      <color rgb="FF000000"/>
      <name val="Arial"/>
      <scheme val="minor"/>
    </font>
    <font>
      <b/>
      <sz val="20"/>
      <color rgb="FF000000"/>
      <name val="Arial"/>
      <scheme val="minor"/>
    </font>
    <font>
      <sz val="10"/>
      <color theme="1"/>
      <name val="Arial"/>
      <scheme val="minor"/>
    </font>
    <font>
      <b/>
      <u/>
      <sz val="18"/>
      <color rgb="FFFFFFFF"/>
      <name val="Arial"/>
    </font>
    <font>
      <b/>
      <u/>
      <sz val="18"/>
      <color rgb="FFFFFFFF"/>
      <name val="Arial"/>
    </font>
    <font>
      <b/>
      <u/>
      <sz val="18"/>
      <color rgb="FFFFFFFF"/>
      <name val="Arial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2"/>
      <color rgb="FFFF00FF"/>
      <name val="Arial"/>
      <scheme val="minor"/>
    </font>
    <font>
      <b/>
      <sz val="10"/>
      <color rgb="FF000000"/>
      <name val="Arial"/>
    </font>
    <font>
      <b/>
      <sz val="12"/>
      <color rgb="FF00FFFF"/>
      <name val="Arial"/>
      <scheme val="minor"/>
    </font>
    <font>
      <b/>
      <sz val="12"/>
      <color rgb="FFFF0000"/>
      <name val="Arial"/>
      <scheme val="minor"/>
    </font>
    <font>
      <b/>
      <sz val="10"/>
      <color rgb="FFFF0000"/>
      <name val="Arial"/>
      <scheme val="minor"/>
    </font>
    <font>
      <sz val="10"/>
      <color rgb="FF000000"/>
      <name val="Roboto"/>
    </font>
    <font>
      <b/>
      <sz val="10"/>
      <color rgb="FF000000"/>
      <name val="Roboto"/>
    </font>
    <font>
      <b/>
      <sz val="12"/>
      <color rgb="FFFF6D01"/>
      <name val="Arial"/>
      <scheme val="minor"/>
    </font>
    <font>
      <sz val="10"/>
      <color rgb="FFFF0000"/>
      <name val="Arial"/>
      <scheme val="minor"/>
    </font>
    <font>
      <b/>
      <sz val="12"/>
      <color rgb="FF76A5AF"/>
      <name val="Arial"/>
      <scheme val="minor"/>
    </font>
    <font>
      <b/>
      <sz val="12"/>
      <color theme="7"/>
      <name val="Arial"/>
      <scheme val="minor"/>
    </font>
    <font>
      <b/>
      <sz val="12"/>
      <color rgb="FFC27BA0"/>
      <name val="Arial"/>
      <scheme val="minor"/>
    </font>
    <font>
      <b/>
      <sz val="12"/>
      <color rgb="FF0000FF"/>
      <name val="Arial"/>
      <scheme val="minor"/>
    </font>
    <font>
      <b/>
      <sz val="12"/>
      <color theme="5"/>
      <name val="Arial"/>
      <scheme val="minor"/>
    </font>
    <font>
      <sz val="10"/>
      <color theme="5"/>
      <name val="Arial"/>
      <scheme val="minor"/>
    </font>
    <font>
      <sz val="10"/>
      <color rgb="FFBF9000"/>
      <name val="Arial"/>
      <scheme val="minor"/>
    </font>
    <font>
      <sz val="10"/>
      <color rgb="FFEA4335"/>
      <name val="Arial"/>
      <scheme val="minor"/>
    </font>
    <font>
      <sz val="10"/>
      <color rgb="FFFF00FF"/>
      <name val="Arial"/>
      <scheme val="minor"/>
    </font>
    <font>
      <sz val="10"/>
      <color rgb="FF274E13"/>
      <name val="Arial"/>
      <scheme val="minor"/>
    </font>
    <font>
      <sz val="11"/>
      <color theme="1"/>
      <name val="Calibri"/>
    </font>
    <font>
      <sz val="12"/>
      <color theme="0"/>
      <name val="Arial"/>
      <scheme val="minor"/>
    </font>
    <font>
      <sz val="12"/>
      <color rgb="FFFFFFFF"/>
      <name val="Arial"/>
      <scheme val="minor"/>
    </font>
    <font>
      <sz val="9"/>
      <color theme="1"/>
      <name val="Arial"/>
      <scheme val="minor"/>
    </font>
    <font>
      <sz val="8"/>
      <color theme="1"/>
      <name val="Arial"/>
      <scheme val="minor"/>
    </font>
    <font>
      <sz val="11"/>
      <color theme="1"/>
      <name val="Arial"/>
      <scheme val="minor"/>
    </font>
    <font>
      <sz val="8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3C78D8"/>
        <bgColor rgb="FF3C78D8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</fills>
  <borders count="77">
    <border>
      <left/>
      <right/>
      <top/>
      <bottom/>
      <diagonal/>
    </border>
    <border>
      <left style="thin">
        <color rgb="FF4285F4"/>
      </left>
      <right/>
      <top style="thin">
        <color rgb="FF4285F4"/>
      </top>
      <bottom/>
      <diagonal/>
    </border>
    <border>
      <left/>
      <right/>
      <top style="thin">
        <color rgb="FF4285F4"/>
      </top>
      <bottom/>
      <diagonal/>
    </border>
    <border>
      <left style="thin">
        <color rgb="FF4285F4"/>
      </left>
      <right/>
      <top/>
      <bottom/>
      <diagonal/>
    </border>
    <border>
      <left style="thin">
        <color rgb="FF4285F4"/>
      </left>
      <right/>
      <top/>
      <bottom style="thin">
        <color rgb="FF4285F4"/>
      </bottom>
      <diagonal/>
    </border>
    <border>
      <left/>
      <right/>
      <top/>
      <bottom style="thin">
        <color rgb="FF4285F4"/>
      </bottom>
      <diagonal/>
    </border>
    <border>
      <left style="thin">
        <color rgb="FFFF6D01"/>
      </left>
      <right/>
      <top style="thin">
        <color rgb="FFFF6D01"/>
      </top>
      <bottom/>
      <diagonal/>
    </border>
    <border>
      <left/>
      <right/>
      <top style="thin">
        <color rgb="FFFF6D01"/>
      </top>
      <bottom/>
      <diagonal/>
    </border>
    <border>
      <left style="thin">
        <color rgb="FFFF6D01"/>
      </left>
      <right/>
      <top/>
      <bottom/>
      <diagonal/>
    </border>
    <border>
      <left style="thin">
        <color rgb="FFFF6D01"/>
      </left>
      <right/>
      <top/>
      <bottom style="thin">
        <color rgb="FFFF6D01"/>
      </bottom>
      <diagonal/>
    </border>
    <border>
      <left/>
      <right/>
      <top/>
      <bottom style="thin">
        <color rgb="FFFF6D01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 style="thin">
        <color rgb="FFCC0000"/>
      </left>
      <right/>
      <top style="thin">
        <color rgb="FFCC0000"/>
      </top>
      <bottom/>
      <diagonal/>
    </border>
    <border>
      <left/>
      <right/>
      <top style="thin">
        <color rgb="FFCC0000"/>
      </top>
      <bottom/>
      <diagonal/>
    </border>
    <border>
      <left style="thin">
        <color rgb="FFCC0000"/>
      </left>
      <right/>
      <top/>
      <bottom/>
      <diagonal/>
    </border>
    <border>
      <left style="thin">
        <color rgb="FFCC0000"/>
      </left>
      <right/>
      <top/>
      <bottom style="thin">
        <color rgb="FFCC0000"/>
      </bottom>
      <diagonal/>
    </border>
    <border>
      <left/>
      <right/>
      <top/>
      <bottom style="thin">
        <color rgb="FFCC0000"/>
      </bottom>
      <diagonal/>
    </border>
    <border>
      <left style="thin">
        <color rgb="FFFF00FF"/>
      </left>
      <right/>
      <top style="thin">
        <color rgb="FFFF00FF"/>
      </top>
      <bottom/>
      <diagonal/>
    </border>
    <border>
      <left style="thin">
        <color rgb="FFFF00FF"/>
      </left>
      <right/>
      <top/>
      <bottom/>
      <diagonal/>
    </border>
    <border>
      <left style="thin">
        <color rgb="FFFF00FF"/>
      </left>
      <right/>
      <top/>
      <bottom style="thin">
        <color rgb="FFFF00FF"/>
      </bottom>
      <diagonal/>
    </border>
    <border>
      <left/>
      <right/>
      <top style="thin">
        <color rgb="FF9900FF"/>
      </top>
      <bottom/>
      <diagonal/>
    </border>
    <border>
      <left/>
      <right/>
      <top style="thin">
        <color rgb="FF1155CC"/>
      </top>
      <bottom/>
      <diagonal/>
    </border>
    <border>
      <left/>
      <right/>
      <top/>
      <bottom style="thin">
        <color rgb="FF9900FF"/>
      </bottom>
      <diagonal/>
    </border>
    <border>
      <left style="thin">
        <color rgb="FF1155CC"/>
      </left>
      <right/>
      <top style="thin">
        <color rgb="FF1155CC"/>
      </top>
      <bottom/>
      <diagonal/>
    </border>
    <border>
      <left/>
      <right/>
      <top style="thin">
        <color rgb="FFCC4125"/>
      </top>
      <bottom/>
      <diagonal/>
    </border>
    <border>
      <left style="thin">
        <color rgb="FF1155CC"/>
      </left>
      <right/>
      <top/>
      <bottom/>
      <diagonal/>
    </border>
    <border>
      <left style="thin">
        <color rgb="FF1155CC"/>
      </left>
      <right/>
      <top/>
      <bottom style="thin">
        <color rgb="FF1155CC"/>
      </bottom>
      <diagonal/>
    </border>
    <border>
      <left/>
      <right/>
      <top/>
      <bottom style="thin">
        <color rgb="FFCC4125"/>
      </bottom>
      <diagonal/>
    </border>
    <border>
      <left style="thin">
        <color rgb="FF9900FF"/>
      </left>
      <right/>
      <top style="thin">
        <color rgb="FF9900FF"/>
      </top>
      <bottom/>
      <diagonal/>
    </border>
    <border>
      <left/>
      <right/>
      <top style="thin">
        <color rgb="FFE6B8AF"/>
      </top>
      <bottom/>
      <diagonal/>
    </border>
    <border>
      <left style="thin">
        <color rgb="FF9900FF"/>
      </left>
      <right/>
      <top/>
      <bottom/>
      <diagonal/>
    </border>
    <border>
      <left style="thin">
        <color rgb="FF9900FF"/>
      </left>
      <right/>
      <top/>
      <bottom style="thin">
        <color rgb="FF9900FF"/>
      </bottom>
      <diagonal/>
    </border>
    <border>
      <left/>
      <right/>
      <top/>
      <bottom style="thin">
        <color rgb="FFE6B8AF"/>
      </bottom>
      <diagonal/>
    </border>
    <border>
      <left style="thin">
        <color rgb="FFCC4125"/>
      </left>
      <right/>
      <top style="thin">
        <color rgb="FFCC4125"/>
      </top>
      <bottom/>
      <diagonal/>
    </border>
    <border>
      <left/>
      <right/>
      <top style="thin">
        <color rgb="FF00FFFF"/>
      </top>
      <bottom/>
      <diagonal/>
    </border>
    <border>
      <left style="thin">
        <color rgb="FFCC4125"/>
      </left>
      <right/>
      <top/>
      <bottom/>
      <diagonal/>
    </border>
    <border>
      <left style="thin">
        <color rgb="FFCC4125"/>
      </left>
      <right/>
      <top/>
      <bottom style="thin">
        <color rgb="FFCC4125"/>
      </bottom>
      <diagonal/>
    </border>
    <border>
      <left/>
      <right/>
      <top/>
      <bottom style="thin">
        <color rgb="FF00FFFF"/>
      </bottom>
      <diagonal/>
    </border>
    <border>
      <left style="thin">
        <color rgb="FFE6B8AF"/>
      </left>
      <right/>
      <top style="thin">
        <color rgb="FFE6B8AF"/>
      </top>
      <bottom/>
      <diagonal/>
    </border>
    <border>
      <left style="thin">
        <color rgb="FFE6B8AF"/>
      </left>
      <right/>
      <top/>
      <bottom/>
      <diagonal/>
    </border>
    <border>
      <left style="thin">
        <color rgb="FF00FFFF"/>
      </left>
      <right/>
      <top style="thin">
        <color rgb="FF00FFFF"/>
      </top>
      <bottom/>
      <diagonal/>
    </border>
    <border>
      <left style="thin">
        <color rgb="FF00FFFF"/>
      </left>
      <right/>
      <top/>
      <bottom/>
      <diagonal/>
    </border>
    <border>
      <left style="thin">
        <color rgb="FF00FFFF"/>
      </left>
      <right/>
      <top/>
      <bottom style="thin">
        <color rgb="FF00FFFF"/>
      </bottom>
      <diagonal/>
    </border>
    <border>
      <left style="thin">
        <color rgb="FF00FF00"/>
      </left>
      <right/>
      <top style="thin">
        <color rgb="FF00FF00"/>
      </top>
      <bottom/>
      <diagonal/>
    </border>
    <border>
      <left style="thin">
        <color rgb="FF00FF00"/>
      </left>
      <right/>
      <top/>
      <bottom/>
      <diagonal/>
    </border>
    <border>
      <left style="thin">
        <color rgb="FF00FF00"/>
      </left>
      <right/>
      <top/>
      <bottom style="thin">
        <color rgb="FF00FF00"/>
      </bottom>
      <diagonal/>
    </border>
    <border>
      <left/>
      <right/>
      <top/>
      <bottom style="thin">
        <color rgb="FF1155CC"/>
      </bottom>
      <diagonal/>
    </border>
    <border>
      <left/>
      <right style="thin">
        <color rgb="FF4285F4"/>
      </right>
      <top style="thin">
        <color rgb="FF4285F4"/>
      </top>
      <bottom/>
      <diagonal/>
    </border>
    <border>
      <left/>
      <right style="thin">
        <color rgb="FF4285F4"/>
      </right>
      <top/>
      <bottom/>
      <diagonal/>
    </border>
    <border>
      <left/>
      <right style="thin">
        <color rgb="FFFF6D01"/>
      </right>
      <top style="thin">
        <color rgb="FFFF6D01"/>
      </top>
      <bottom/>
      <diagonal/>
    </border>
    <border>
      <left/>
      <right style="thin">
        <color rgb="FFFF6D01"/>
      </right>
      <top/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/>
      <right style="thin">
        <color rgb="FF666666"/>
      </right>
      <top/>
      <bottom/>
      <diagonal/>
    </border>
    <border>
      <left/>
      <right style="thin">
        <color rgb="FFCC0000"/>
      </right>
      <top style="thin">
        <color rgb="FFCC0000"/>
      </top>
      <bottom/>
      <diagonal/>
    </border>
    <border>
      <left/>
      <right style="thin">
        <color rgb="FFCC0000"/>
      </right>
      <top/>
      <bottom/>
      <diagonal/>
    </border>
    <border>
      <left/>
      <right style="thin">
        <color rgb="FF1155CC"/>
      </right>
      <top style="thin">
        <color rgb="FF1155CC"/>
      </top>
      <bottom/>
      <diagonal/>
    </border>
    <border>
      <left/>
      <right style="thin">
        <color rgb="FF1155CC"/>
      </right>
      <top/>
      <bottom/>
      <diagonal/>
    </border>
    <border>
      <left/>
      <right style="thin">
        <color rgb="FF9900FF"/>
      </right>
      <top style="thin">
        <color rgb="FF9900FF"/>
      </top>
      <bottom/>
      <diagonal/>
    </border>
    <border>
      <left/>
      <right style="thin">
        <color rgb="FF9900FF"/>
      </right>
      <top/>
      <bottom/>
      <diagonal/>
    </border>
    <border>
      <left/>
      <right style="thin">
        <color rgb="FFCC4125"/>
      </right>
      <top style="thin">
        <color rgb="FFCC4125"/>
      </top>
      <bottom/>
      <diagonal/>
    </border>
    <border>
      <left/>
      <right style="thin">
        <color rgb="FFCC4125"/>
      </right>
      <top/>
      <bottom/>
      <diagonal/>
    </border>
    <border>
      <left/>
      <right style="thin">
        <color rgb="FFE6B8AF"/>
      </right>
      <top style="thin">
        <color rgb="FFE6B8AF"/>
      </top>
      <bottom/>
      <diagonal/>
    </border>
    <border>
      <left/>
      <right style="thin">
        <color rgb="FFE6B8AF"/>
      </right>
      <top/>
      <bottom/>
      <diagonal/>
    </border>
    <border>
      <left/>
      <right style="thin">
        <color rgb="FF00FFFF"/>
      </right>
      <top style="thin">
        <color rgb="FF00FFFF"/>
      </top>
      <bottom/>
      <diagonal/>
    </border>
    <border>
      <left/>
      <right style="thin">
        <color rgb="FF00FFFF"/>
      </right>
      <top/>
      <bottom/>
      <diagonal/>
    </border>
    <border>
      <left/>
      <right style="thin">
        <color rgb="FF00FFFF"/>
      </right>
      <top/>
      <bottom style="thin">
        <color rgb="FF00FFFF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BF9000"/>
      </bottom>
      <diagonal/>
    </border>
    <border>
      <left/>
      <right/>
      <top/>
      <bottom style="thin">
        <color rgb="FFFF00FF"/>
      </bottom>
      <diagonal/>
    </border>
    <border>
      <left/>
      <right/>
      <top/>
      <bottom style="thin">
        <color rgb="FF274E13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/>
    <xf numFmtId="0" fontId="9" fillId="0" borderId="0" xfId="0" applyFont="1" applyAlignment="1">
      <alignment horizontal="center"/>
    </xf>
    <xf numFmtId="0" fontId="7" fillId="0" borderId="0" xfId="0" applyFont="1" applyAlignment="1"/>
    <xf numFmtId="0" fontId="10" fillId="6" borderId="0" xfId="0" applyFont="1" applyFill="1" applyAlignment="1">
      <alignment horizontal="left"/>
    </xf>
    <xf numFmtId="0" fontId="2" fillId="0" borderId="0" xfId="0" applyFont="1" applyAlignment="1"/>
    <xf numFmtId="0" fontId="11" fillId="0" borderId="0" xfId="0" applyFont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6" fillId="0" borderId="7" xfId="0" applyFont="1" applyBorder="1" applyAlignment="1">
      <alignment horizontal="center"/>
    </xf>
    <xf numFmtId="0" fontId="7" fillId="0" borderId="7" xfId="0" applyFont="1" applyBorder="1" applyAlignment="1"/>
    <xf numFmtId="0" fontId="2" fillId="0" borderId="7" xfId="0" applyFont="1" applyBorder="1" applyAlignment="1"/>
    <xf numFmtId="0" fontId="6" fillId="0" borderId="12" xfId="0" applyFont="1" applyBorder="1" applyAlignment="1">
      <alignment horizontal="center"/>
    </xf>
    <xf numFmtId="0" fontId="7" fillId="0" borderId="12" xfId="0" applyFont="1" applyBorder="1" applyAlignment="1"/>
    <xf numFmtId="0" fontId="2" fillId="0" borderId="12" xfId="0" applyFont="1" applyBorder="1" applyAlignment="1"/>
    <xf numFmtId="0" fontId="6" fillId="0" borderId="17" xfId="0" applyFont="1" applyBorder="1" applyAlignment="1">
      <alignment horizontal="center"/>
    </xf>
    <xf numFmtId="0" fontId="7" fillId="0" borderId="17" xfId="0" applyFont="1" applyBorder="1" applyAlignment="1"/>
    <xf numFmtId="0" fontId="2" fillId="0" borderId="17" xfId="0" applyFont="1" applyBorder="1" applyAlignment="1"/>
    <xf numFmtId="0" fontId="14" fillId="7" borderId="0" xfId="0" applyFont="1" applyFill="1" applyAlignment="1"/>
    <xf numFmtId="0" fontId="6" fillId="0" borderId="24" xfId="0" applyFont="1" applyBorder="1" applyAlignment="1">
      <alignment horizontal="center"/>
    </xf>
    <xf numFmtId="0" fontId="7" fillId="0" borderId="24" xfId="0" applyFont="1" applyBorder="1" applyAlignment="1"/>
    <xf numFmtId="0" fontId="2" fillId="0" borderId="24" xfId="0" applyFont="1" applyBorder="1" applyAlignment="1"/>
    <xf numFmtId="0" fontId="2" fillId="0" borderId="25" xfId="0" applyFont="1" applyBorder="1" applyAlignment="1"/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" fillId="0" borderId="28" xfId="0" applyFont="1" applyBorder="1" applyAlignment="1"/>
    <xf numFmtId="0" fontId="7" fillId="0" borderId="28" xfId="0" applyFont="1" applyBorder="1" applyAlignment="1"/>
    <xf numFmtId="0" fontId="15" fillId="7" borderId="0" xfId="0" applyFont="1" applyFill="1" applyAlignment="1">
      <alignment horizontal="left"/>
    </xf>
    <xf numFmtId="0" fontId="6" fillId="0" borderId="31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7" fillId="0" borderId="33" xfId="0" applyFont="1" applyBorder="1" applyAlignment="1"/>
    <xf numFmtId="0" fontId="2" fillId="0" borderId="33" xfId="0" applyFont="1" applyBorder="1" applyAlignment="1"/>
    <xf numFmtId="0" fontId="6" fillId="0" borderId="36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0" borderId="38" xfId="0" applyFont="1" applyBorder="1" applyAlignment="1"/>
    <xf numFmtId="0" fontId="2" fillId="0" borderId="38" xfId="0" applyFont="1" applyBorder="1" applyAlignment="1"/>
    <xf numFmtId="0" fontId="12" fillId="0" borderId="41" xfId="0" applyFont="1" applyBorder="1" applyAlignment="1">
      <alignment horizontal="center"/>
    </xf>
    <xf numFmtId="0" fontId="13" fillId="0" borderId="41" xfId="0" applyFont="1" applyBorder="1" applyAlignment="1"/>
    <xf numFmtId="0" fontId="2" fillId="0" borderId="43" xfId="0" applyFont="1" applyBorder="1" applyAlignment="1"/>
    <xf numFmtId="0" fontId="16" fillId="0" borderId="0" xfId="0" applyFont="1" applyAlignment="1">
      <alignment horizontal="center"/>
    </xf>
    <xf numFmtId="0" fontId="6" fillId="0" borderId="25" xfId="0" applyFont="1" applyBorder="1" applyAlignment="1">
      <alignment horizontal="center"/>
    </xf>
    <xf numFmtId="0" fontId="7" fillId="0" borderId="25" xfId="0" applyFont="1" applyBorder="1" applyAlignment="1"/>
    <xf numFmtId="0" fontId="2" fillId="0" borderId="2" xfId="0" applyFont="1" applyBorder="1"/>
    <xf numFmtId="0" fontId="2" fillId="0" borderId="51" xfId="0" applyFont="1" applyBorder="1"/>
    <xf numFmtId="0" fontId="2" fillId="0" borderId="52" xfId="0" applyFont="1" applyBorder="1"/>
    <xf numFmtId="0" fontId="13" fillId="0" borderId="52" xfId="0" applyFont="1" applyBorder="1" applyAlignment="1"/>
    <xf numFmtId="0" fontId="2" fillId="0" borderId="7" xfId="0" applyFont="1" applyBorder="1"/>
    <xf numFmtId="0" fontId="2" fillId="0" borderId="53" xfId="0" applyFont="1" applyBorder="1"/>
    <xf numFmtId="0" fontId="2" fillId="0" borderId="54" xfId="0" applyFont="1" applyBorder="1"/>
    <xf numFmtId="0" fontId="13" fillId="0" borderId="54" xfId="0" applyFont="1" applyBorder="1" applyAlignment="1"/>
    <xf numFmtId="0" fontId="2" fillId="0" borderId="12" xfId="0" applyFont="1" applyBorder="1"/>
    <xf numFmtId="0" fontId="2" fillId="0" borderId="55" xfId="0" applyFont="1" applyBorder="1"/>
    <xf numFmtId="0" fontId="2" fillId="0" borderId="56" xfId="0" applyFont="1" applyBorder="1"/>
    <xf numFmtId="0" fontId="17" fillId="0" borderId="56" xfId="0" applyFont="1" applyBorder="1"/>
    <xf numFmtId="0" fontId="2" fillId="0" borderId="17" xfId="0" applyFont="1" applyBorder="1"/>
    <xf numFmtId="0" fontId="2" fillId="0" borderId="57" xfId="0" applyFont="1" applyBorder="1"/>
    <xf numFmtId="0" fontId="2" fillId="0" borderId="58" xfId="0" applyFont="1" applyBorder="1"/>
    <xf numFmtId="0" fontId="2" fillId="0" borderId="25" xfId="0" applyFont="1" applyBorder="1"/>
    <xf numFmtId="0" fontId="2" fillId="0" borderId="59" xfId="0" applyFont="1" applyBorder="1"/>
    <xf numFmtId="0" fontId="2" fillId="0" borderId="60" xfId="0" applyFont="1" applyBorder="1"/>
    <xf numFmtId="0" fontId="2" fillId="0" borderId="24" xfId="0" applyFont="1" applyBorder="1"/>
    <xf numFmtId="0" fontId="2" fillId="0" borderId="61" xfId="0" applyFont="1" applyBorder="1"/>
    <xf numFmtId="0" fontId="2" fillId="0" borderId="62" xfId="0" applyFont="1" applyBorder="1"/>
    <xf numFmtId="0" fontId="2" fillId="0" borderId="28" xfId="0" applyFont="1" applyBorder="1"/>
    <xf numFmtId="0" fontId="2" fillId="0" borderId="63" xfId="0" applyFont="1" applyBorder="1"/>
    <xf numFmtId="0" fontId="2" fillId="0" borderId="64" xfId="0" applyFont="1" applyBorder="1"/>
    <xf numFmtId="0" fontId="2" fillId="0" borderId="33" xfId="0" applyFont="1" applyBorder="1"/>
    <xf numFmtId="0" fontId="2" fillId="0" borderId="65" xfId="0" applyFont="1" applyBorder="1"/>
    <xf numFmtId="0" fontId="2" fillId="0" borderId="66" xfId="0" applyFont="1" applyBorder="1"/>
    <xf numFmtId="0" fontId="2" fillId="0" borderId="38" xfId="0" applyFont="1" applyBorder="1"/>
    <xf numFmtId="0" fontId="2" fillId="0" borderId="67" xfId="0" applyFont="1" applyBorder="1"/>
    <xf numFmtId="0" fontId="2" fillId="0" borderId="68" xfId="0" applyFont="1" applyBorder="1"/>
    <xf numFmtId="0" fontId="2" fillId="0" borderId="69" xfId="0" applyFont="1" applyBorder="1"/>
    <xf numFmtId="0" fontId="18" fillId="0" borderId="4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70" xfId="0" applyFont="1" applyBorder="1" applyAlignment="1">
      <alignment horizontal="center"/>
    </xf>
    <xf numFmtId="0" fontId="23" fillId="0" borderId="70" xfId="0" applyFont="1" applyBorder="1" applyAlignment="1"/>
    <xf numFmtId="0" fontId="23" fillId="0" borderId="0" xfId="0" applyFont="1" applyAlignment="1"/>
    <xf numFmtId="0" fontId="22" fillId="0" borderId="71" xfId="0" applyFont="1" applyBorder="1" applyAlignment="1">
      <alignment horizontal="center"/>
    </xf>
    <xf numFmtId="0" fontId="25" fillId="0" borderId="71" xfId="0" applyFont="1" applyBorder="1" applyAlignment="1"/>
    <xf numFmtId="0" fontId="2" fillId="0" borderId="0" xfId="0" applyFont="1"/>
    <xf numFmtId="0" fontId="22" fillId="0" borderId="72" xfId="0" applyFont="1" applyBorder="1" applyAlignment="1">
      <alignment horizontal="center"/>
    </xf>
    <xf numFmtId="0" fontId="23" fillId="0" borderId="72" xfId="0" applyFont="1" applyBorder="1" applyAlignment="1"/>
    <xf numFmtId="0" fontId="22" fillId="0" borderId="73" xfId="0" applyFont="1" applyBorder="1" applyAlignment="1">
      <alignment horizontal="center"/>
    </xf>
    <xf numFmtId="0" fontId="2" fillId="0" borderId="73" xfId="0" applyFont="1" applyBorder="1"/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2" fontId="28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2" fontId="28" fillId="0" borderId="0" xfId="0" applyNumberFormat="1" applyFont="1" applyAlignment="1">
      <alignment vertical="center"/>
    </xf>
    <xf numFmtId="2" fontId="28" fillId="0" borderId="0" xfId="0" applyNumberFormat="1" applyFont="1" applyAlignment="1">
      <alignment vertical="center"/>
    </xf>
    <xf numFmtId="2" fontId="28" fillId="0" borderId="0" xfId="0" applyNumberFormat="1" applyFont="1" applyAlignment="1">
      <alignment vertical="center"/>
    </xf>
    <xf numFmtId="0" fontId="14" fillId="6" borderId="0" xfId="0" applyFont="1" applyFill="1" applyAlignment="1"/>
    <xf numFmtId="0" fontId="28" fillId="0" borderId="0" xfId="0" applyFont="1" applyAlignment="1">
      <alignment vertical="center"/>
    </xf>
    <xf numFmtId="0" fontId="29" fillId="8" borderId="0" xfId="0" applyFont="1" applyFill="1" applyAlignment="1">
      <alignment horizontal="center"/>
    </xf>
    <xf numFmtId="2" fontId="30" fillId="8" borderId="0" xfId="0" applyNumberFormat="1" applyFont="1" applyFill="1" applyAlignment="1">
      <alignment horizontal="center"/>
    </xf>
    <xf numFmtId="0" fontId="2" fillId="6" borderId="0" xfId="0" applyFont="1" applyFill="1" applyAlignment="1">
      <alignment vertical="center"/>
    </xf>
    <xf numFmtId="0" fontId="31" fillId="6" borderId="0" xfId="0" applyFont="1" applyFill="1" applyAlignment="1">
      <alignment horizontal="left"/>
    </xf>
    <xf numFmtId="0" fontId="32" fillId="6" borderId="0" xfId="0" applyFont="1" applyFill="1" applyAlignment="1"/>
    <xf numFmtId="0" fontId="32" fillId="6" borderId="0" xfId="0" applyFont="1" applyFill="1"/>
    <xf numFmtId="2" fontId="32" fillId="6" borderId="0" xfId="0" applyNumberFormat="1" applyFont="1" applyFill="1"/>
    <xf numFmtId="0" fontId="31" fillId="9" borderId="0" xfId="0" applyFont="1" applyFill="1" applyAlignment="1">
      <alignment horizontal="left"/>
    </xf>
    <xf numFmtId="0" fontId="32" fillId="9" borderId="0" xfId="0" applyFont="1" applyFill="1" applyAlignment="1"/>
    <xf numFmtId="164" fontId="32" fillId="9" borderId="0" xfId="0" applyNumberFormat="1" applyFont="1" applyFill="1"/>
    <xf numFmtId="0" fontId="32" fillId="9" borderId="0" xfId="0" applyFont="1" applyFill="1"/>
    <xf numFmtId="2" fontId="32" fillId="9" borderId="0" xfId="0" applyNumberFormat="1" applyFont="1" applyFill="1"/>
    <xf numFmtId="0" fontId="33" fillId="9" borderId="74" xfId="0" applyFont="1" applyFill="1" applyBorder="1" applyAlignment="1">
      <alignment horizontal="left"/>
    </xf>
    <xf numFmtId="0" fontId="7" fillId="9" borderId="75" xfId="0" applyFont="1" applyFill="1" applyBorder="1"/>
    <xf numFmtId="164" fontId="7" fillId="9" borderId="75" xfId="0" applyNumberFormat="1" applyFont="1" applyFill="1" applyBorder="1"/>
    <xf numFmtId="0" fontId="7" fillId="9" borderId="76" xfId="0" applyFont="1" applyFill="1" applyBorder="1"/>
    <xf numFmtId="2" fontId="7" fillId="9" borderId="0" xfId="0" applyNumberFormat="1" applyFont="1" applyFill="1"/>
    <xf numFmtId="2" fontId="7" fillId="9" borderId="75" xfId="0" applyNumberFormat="1" applyFont="1" applyFill="1" applyBorder="1"/>
    <xf numFmtId="0" fontId="2" fillId="6" borderId="0" xfId="0" applyFont="1" applyFill="1"/>
    <xf numFmtId="2" fontId="2" fillId="6" borderId="0" xfId="0" applyNumberFormat="1" applyFont="1" applyFill="1"/>
    <xf numFmtId="0" fontId="2" fillId="9" borderId="0" xfId="0" applyFont="1" applyFill="1"/>
    <xf numFmtId="2" fontId="2" fillId="9" borderId="0" xfId="0" applyNumberFormat="1" applyFont="1" applyFill="1"/>
    <xf numFmtId="0" fontId="1" fillId="2" borderId="0" xfId="0" applyFont="1" applyFill="1" applyAlignment="1">
      <alignment horizontal="left"/>
    </xf>
    <xf numFmtId="0" fontId="0" fillId="0" borderId="0" xfId="0" applyFont="1" applyAlignment="1"/>
    <xf numFmtId="0" fontId="2" fillId="0" borderId="1" xfId="0" applyFont="1" applyBorder="1" applyAlignment="1"/>
    <xf numFmtId="0" fontId="8" fillId="0" borderId="3" xfId="0" applyFont="1" applyBorder="1"/>
    <xf numFmtId="0" fontId="8" fillId="0" borderId="4" xfId="0" applyFont="1" applyBorder="1"/>
    <xf numFmtId="0" fontId="6" fillId="0" borderId="2" xfId="0" applyFont="1" applyBorder="1" applyAlignment="1">
      <alignment horizontal="center"/>
    </xf>
    <xf numFmtId="0" fontId="8" fillId="0" borderId="5" xfId="0" applyFont="1" applyBorder="1"/>
    <xf numFmtId="0" fontId="2" fillId="0" borderId="6" xfId="0" applyFont="1" applyBorder="1" applyAlignment="1"/>
    <xf numFmtId="0" fontId="8" fillId="0" borderId="8" xfId="0" applyFont="1" applyBorder="1"/>
    <xf numFmtId="0" fontId="8" fillId="0" borderId="9" xfId="0" applyFont="1" applyBorder="1"/>
    <xf numFmtId="0" fontId="6" fillId="0" borderId="7" xfId="0" applyFont="1" applyBorder="1" applyAlignment="1">
      <alignment horizontal="center"/>
    </xf>
    <xf numFmtId="0" fontId="8" fillId="0" borderId="10" xfId="0" applyFont="1" applyBorder="1"/>
    <xf numFmtId="0" fontId="2" fillId="0" borderId="11" xfId="0" applyFont="1" applyBorder="1" applyAlignment="1"/>
    <xf numFmtId="0" fontId="8" fillId="0" borderId="13" xfId="0" applyFont="1" applyBorder="1"/>
    <xf numFmtId="0" fontId="8" fillId="0" borderId="14" xfId="0" applyFont="1" applyBorder="1"/>
    <xf numFmtId="0" fontId="6" fillId="0" borderId="12" xfId="0" applyFont="1" applyBorder="1" applyAlignment="1">
      <alignment horizontal="center"/>
    </xf>
    <xf numFmtId="0" fontId="8" fillId="0" borderId="15" xfId="0" applyFont="1" applyBorder="1"/>
    <xf numFmtId="0" fontId="6" fillId="0" borderId="17" xfId="0" applyFont="1" applyBorder="1" applyAlignment="1">
      <alignment horizontal="center"/>
    </xf>
    <xf numFmtId="0" fontId="8" fillId="0" borderId="20" xfId="0" applyFont="1" applyBorder="1"/>
    <xf numFmtId="0" fontId="6" fillId="0" borderId="0" xfId="0" applyFont="1" applyAlignment="1">
      <alignment horizontal="center"/>
    </xf>
    <xf numFmtId="0" fontId="8" fillId="0" borderId="41" xfId="0" applyFont="1" applyBorder="1"/>
    <xf numFmtId="0" fontId="8" fillId="0" borderId="36" xfId="0" applyFont="1" applyBorder="1"/>
    <xf numFmtId="0" fontId="6" fillId="0" borderId="38" xfId="0" applyFont="1" applyBorder="1" applyAlignment="1">
      <alignment horizontal="center"/>
    </xf>
    <xf numFmtId="0" fontId="6" fillId="0" borderId="0" xfId="0" applyFont="1" applyAlignment="1"/>
    <xf numFmtId="0" fontId="2" fillId="0" borderId="44" xfId="0" applyFont="1" applyBorder="1" applyAlignment="1"/>
    <xf numFmtId="0" fontId="8" fillId="0" borderId="45" xfId="0" applyFont="1" applyBorder="1"/>
    <xf numFmtId="0" fontId="8" fillId="0" borderId="46" xfId="0" applyFont="1" applyBorder="1"/>
    <xf numFmtId="0" fontId="2" fillId="0" borderId="16" xfId="0" applyFont="1" applyBorder="1" applyAlignment="1"/>
    <xf numFmtId="0" fontId="8" fillId="0" borderId="18" xfId="0" applyFont="1" applyBorder="1"/>
    <xf numFmtId="0" fontId="8" fillId="0" borderId="19" xfId="0" applyFont="1" applyBorder="1"/>
    <xf numFmtId="0" fontId="2" fillId="0" borderId="21" xfId="0" applyFont="1" applyBorder="1" applyAlignment="1"/>
    <xf numFmtId="0" fontId="8" fillId="0" borderId="22" xfId="0" applyFont="1" applyBorder="1"/>
    <xf numFmtId="0" fontId="8" fillId="0" borderId="23" xfId="0" applyFont="1" applyBorder="1"/>
    <xf numFmtId="0" fontId="2" fillId="0" borderId="8" xfId="0" applyFont="1" applyBorder="1" applyAlignment="1"/>
    <xf numFmtId="0" fontId="2" fillId="0" borderId="27" xfId="0" applyFont="1" applyBorder="1" applyAlignment="1"/>
    <xf numFmtId="0" fontId="8" fillId="0" borderId="29" xfId="0" applyFont="1" applyBorder="1"/>
    <xf numFmtId="0" fontId="8" fillId="0" borderId="30" xfId="0" applyFont="1" applyBorder="1"/>
    <xf numFmtId="0" fontId="2" fillId="0" borderId="32" xfId="0" applyFont="1" applyBorder="1" applyAlignment="1"/>
    <xf numFmtId="0" fontId="8" fillId="0" borderId="34" xfId="0" applyFont="1" applyBorder="1"/>
    <xf numFmtId="0" fontId="8" fillId="0" borderId="35" xfId="0" applyFont="1" applyBorder="1"/>
    <xf numFmtId="0" fontId="2" fillId="0" borderId="37" xfId="0" applyFont="1" applyBorder="1" applyAlignment="1"/>
    <xf numFmtId="0" fontId="8" fillId="0" borderId="39" xfId="0" applyFont="1" applyBorder="1"/>
    <xf numFmtId="0" fontId="8" fillId="0" borderId="40" xfId="0" applyFont="1" applyBorder="1"/>
    <xf numFmtId="0" fontId="2" fillId="0" borderId="42" xfId="0" applyFont="1" applyBorder="1" applyAlignment="1"/>
    <xf numFmtId="0" fontId="8" fillId="0" borderId="43" xfId="0" applyFont="1" applyBorder="1"/>
    <xf numFmtId="0" fontId="2" fillId="0" borderId="47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6" fillId="0" borderId="25" xfId="0" applyFont="1" applyBorder="1" applyAlignment="1">
      <alignment horizontal="center"/>
    </xf>
    <xf numFmtId="0" fontId="8" fillId="0" borderId="50" xfId="0" applyFont="1" applyBorder="1"/>
    <xf numFmtId="0" fontId="6" fillId="0" borderId="24" xfId="0" applyFont="1" applyBorder="1" applyAlignment="1">
      <alignment horizontal="center"/>
    </xf>
    <xf numFmtId="0" fontId="8" fillId="0" borderId="26" xfId="0" applyFont="1" applyBorder="1"/>
    <xf numFmtId="0" fontId="6" fillId="0" borderId="28" xfId="0" applyFont="1" applyBorder="1" applyAlignment="1">
      <alignment horizontal="center"/>
    </xf>
    <xf numFmtId="0" fontId="8" fillId="0" borderId="31" xfId="0" applyFont="1" applyBorder="1"/>
    <xf numFmtId="0" fontId="6" fillId="0" borderId="33" xfId="0" applyFont="1" applyBorder="1" applyAlignment="1">
      <alignment horizontal="center"/>
    </xf>
    <xf numFmtId="0" fontId="17" fillId="0" borderId="0" xfId="0" applyFont="1" applyAlignment="1"/>
    <xf numFmtId="0" fontId="8" fillId="0" borderId="70" xfId="0" applyFont="1" applyBorder="1"/>
    <xf numFmtId="0" fontId="24" fillId="0" borderId="0" xfId="0" applyFont="1" applyAlignment="1"/>
    <xf numFmtId="0" fontId="8" fillId="0" borderId="71" xfId="0" applyFont="1" applyBorder="1"/>
    <xf numFmtId="0" fontId="26" fillId="0" borderId="0" xfId="0" applyFont="1" applyAlignment="1"/>
    <xf numFmtId="0" fontId="8" fillId="0" borderId="72" xfId="0" applyFont="1" applyBorder="1"/>
    <xf numFmtId="0" fontId="27" fillId="0" borderId="0" xfId="0" applyFont="1" applyAlignment="1"/>
    <xf numFmtId="0" fontId="8" fillId="0" borderId="73" xfId="0" applyFont="1" applyBorder="1"/>
    <xf numFmtId="0" fontId="2" fillId="6" borderId="0" xfId="0" applyFont="1" applyFill="1" applyAlignment="1">
      <alignment vertical="center"/>
    </xf>
    <xf numFmtId="0" fontId="28" fillId="6" borderId="0" xfId="0" applyFont="1" applyFill="1" applyAlignment="1">
      <alignment vertical="center"/>
    </xf>
    <xf numFmtId="0" fontId="0" fillId="0" borderId="0" xfId="0" applyFont="1"/>
  </cellXfs>
  <cellStyles count="1">
    <cellStyle name="Normal" xfId="0" builtinId="0"/>
  </cellStyles>
  <dxfs count="2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Power BI Report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vs. Power BI Score Sheet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'Power BI Report'!$A$2:$A$12</c:f>
              <c:strCache>
                <c:ptCount val="9"/>
                <c:pt idx="0">
                  <c:v>Adeleke Kafayat</c:v>
                </c:pt>
                <c:pt idx="1">
                  <c:v>Ajibola Majeed</c:v>
                </c:pt>
                <c:pt idx="2">
                  <c:v>Gbore Oluwaseun Daniel</c:v>
                </c:pt>
                <c:pt idx="3">
                  <c:v>Lanre Adeyemo</c:v>
                </c:pt>
                <c:pt idx="4">
                  <c:v>Nchelem Anita</c:v>
                </c:pt>
                <c:pt idx="5">
                  <c:v>Temitope Boluwatife</c:v>
                </c:pt>
                <c:pt idx="6">
                  <c:v>Ugbong Paul</c:v>
                </c:pt>
                <c:pt idx="7">
                  <c:v>Oluwasegun Onimisi</c:v>
                </c:pt>
                <c:pt idx="8">
                  <c:v>Sinmisola</c:v>
                </c:pt>
              </c:strCache>
            </c:strRef>
          </c:cat>
          <c:val>
            <c:numRef>
              <c:f>'Power BI Report'!$B$2:$B$12</c:f>
              <c:numCache>
                <c:formatCode>0.00</c:formatCode>
                <c:ptCount val="11"/>
                <c:pt idx="0">
                  <c:v>577.91428571428571</c:v>
                </c:pt>
                <c:pt idx="1">
                  <c:v>291.14285714285711</c:v>
                </c:pt>
                <c:pt idx="2">
                  <c:v>433.85714285714289</c:v>
                </c:pt>
                <c:pt idx="3">
                  <c:v>440.72857142857146</c:v>
                </c:pt>
                <c:pt idx="4">
                  <c:v>584.35714285714289</c:v>
                </c:pt>
                <c:pt idx="5">
                  <c:v>561.78571428571422</c:v>
                </c:pt>
                <c:pt idx="6">
                  <c:v>603.35714285714289</c:v>
                </c:pt>
                <c:pt idx="7">
                  <c:v>247</c:v>
                </c:pt>
                <c:pt idx="8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52-43DC-A059-063F03E8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282789"/>
        <c:axId val="1884030290"/>
      </c:barChart>
      <c:catAx>
        <c:axId val="19362827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Power BI Score Sheet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1884030290"/>
        <c:crosses val="autoZero"/>
        <c:auto val="1"/>
        <c:lblAlgn val="ctr"/>
        <c:lblOffset val="100"/>
        <c:noMultiLvlLbl val="1"/>
      </c:catAx>
      <c:valAx>
        <c:axId val="188403029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NG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193628278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NG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SQL Students Performance Tracker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sql!$B$2:$B$14</c:f>
              <c:strCache>
                <c:ptCount val="13"/>
                <c:pt idx="0">
                  <c:v>Daniel Yaw Sarfo</c:v>
                </c:pt>
                <c:pt idx="4">
                  <c:v>Yusuf Junaid Olamide</c:v>
                </c:pt>
                <c:pt idx="8">
                  <c:v>Olawuyi Gbolahan Tosin</c:v>
                </c:pt>
                <c:pt idx="12">
                  <c:v>Junaid Anjolaoluwa</c:v>
                </c:pt>
              </c:strCache>
            </c:strRef>
          </c:cat>
          <c:val>
            <c:numRef>
              <c:f>sql!$AB$5:$AB$13</c:f>
              <c:numCache>
                <c:formatCode>General</c:formatCode>
                <c:ptCount val="9"/>
                <c:pt idx="0">
                  <c:v>140</c:v>
                </c:pt>
                <c:pt idx="4">
                  <c:v>50</c:v>
                </c:pt>
                <c:pt idx="8">
                  <c:v>184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07-4C52-899B-80174A37D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292822"/>
        <c:axId val="1077330988"/>
      </c:barChart>
      <c:catAx>
        <c:axId val="19872928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N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1077330988"/>
        <c:crosses val="autoZero"/>
        <c:auto val="1"/>
        <c:lblAlgn val="ctr"/>
        <c:lblOffset val="100"/>
        <c:noMultiLvlLbl val="1"/>
      </c:catAx>
      <c:valAx>
        <c:axId val="10773309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N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198729282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NG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Python Class Student Progress Report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'Python incubator'!$B$2:$B$42</c:f>
              <c:strCache>
                <c:ptCount val="37"/>
                <c:pt idx="0">
                  <c:v>Tomisin Falode</c:v>
                </c:pt>
                <c:pt idx="4">
                  <c:v>Akinmutimi Gbemiro</c:v>
                </c:pt>
                <c:pt idx="8">
                  <c:v>Adedara David</c:v>
                </c:pt>
                <c:pt idx="12">
                  <c:v>Blessing Okeke</c:v>
                </c:pt>
                <c:pt idx="16">
                  <c:v>Moronke Rachael</c:v>
                </c:pt>
                <c:pt idx="20">
                  <c:v>Ayeni funmilayo</c:v>
                </c:pt>
                <c:pt idx="24">
                  <c:v>Dada Jasmine</c:v>
                </c:pt>
                <c:pt idx="28">
                  <c:v>Christopher Afolabi</c:v>
                </c:pt>
                <c:pt idx="32">
                  <c:v>Koyejo Dada Kay</c:v>
                </c:pt>
                <c:pt idx="36">
                  <c:v>Hagbolahan Tosin </c:v>
                </c:pt>
              </c:strCache>
            </c:strRef>
          </c:cat>
          <c:val>
            <c:numRef>
              <c:f>'Python incubator'!$AB$5:$AB$41</c:f>
              <c:numCache>
                <c:formatCode>General</c:formatCode>
                <c:ptCount val="37"/>
                <c:pt idx="0">
                  <c:v>495</c:v>
                </c:pt>
                <c:pt idx="4">
                  <c:v>432</c:v>
                </c:pt>
                <c:pt idx="8">
                  <c:v>530</c:v>
                </c:pt>
                <c:pt idx="12">
                  <c:v>581.5</c:v>
                </c:pt>
                <c:pt idx="16">
                  <c:v>557</c:v>
                </c:pt>
                <c:pt idx="20">
                  <c:v>407</c:v>
                </c:pt>
                <c:pt idx="24">
                  <c:v>468.5</c:v>
                </c:pt>
                <c:pt idx="28">
                  <c:v>391</c:v>
                </c:pt>
                <c:pt idx="32">
                  <c:v>496.5</c:v>
                </c:pt>
                <c:pt idx="36">
                  <c:v>505.5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A9-4E34-98E5-57AFC49F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19295"/>
        <c:axId val="2032856638"/>
      </c:barChart>
      <c:catAx>
        <c:axId val="2311192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N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2032856638"/>
        <c:crosses val="autoZero"/>
        <c:auto val="1"/>
        <c:lblAlgn val="ctr"/>
        <c:lblOffset val="100"/>
        <c:noMultiLvlLbl val="1"/>
      </c:catAx>
      <c:valAx>
        <c:axId val="20328566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23111929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NG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0</xdr:rowOff>
    </xdr:from>
    <xdr:ext cx="6048375" cy="37338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B15" headerRowCount="0">
  <tableColumns count="2">
    <tableColumn id="1" xr3:uid="{00000000-0010-0000-0000-000001000000}" name="Column1"/>
    <tableColumn id="2" xr3:uid="{00000000-0010-0000-0000-000002000000}" name="Column2"/>
  </tableColumns>
  <tableStyleInfo name="Power BI Repo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F4:H19"/>
  <sheetViews>
    <sheetView showGridLines="0" workbookViewId="0"/>
  </sheetViews>
  <sheetFormatPr defaultColWidth="12.5703125" defaultRowHeight="15.75" customHeight="1" x14ac:dyDescent="0.2"/>
  <cols>
    <col min="2" max="2" width="6.42578125" customWidth="1"/>
    <col min="3" max="5" width="0.42578125" customWidth="1"/>
    <col min="6" max="6" width="14.42578125" customWidth="1"/>
    <col min="7" max="7" width="92" customWidth="1"/>
    <col min="8" max="8" width="82.28515625" customWidth="1"/>
  </cols>
  <sheetData>
    <row r="4" spans="6:8" ht="55.5" customHeight="1" x14ac:dyDescent="0.2">
      <c r="F4" s="128" t="s">
        <v>0</v>
      </c>
      <c r="G4" s="129"/>
      <c r="H4" s="129"/>
    </row>
    <row r="5" spans="6:8" ht="15.75" customHeight="1" x14ac:dyDescent="0.2">
      <c r="F5" s="129"/>
      <c r="G5" s="129"/>
      <c r="H5" s="129"/>
    </row>
    <row r="6" spans="6:8" ht="12.75" x14ac:dyDescent="0.2">
      <c r="F6" s="1"/>
      <c r="G6" s="1"/>
      <c r="H6" s="1"/>
    </row>
    <row r="7" spans="6:8" ht="12.75" x14ac:dyDescent="0.2">
      <c r="F7" s="1"/>
      <c r="G7" s="1"/>
      <c r="H7" s="1"/>
    </row>
    <row r="8" spans="6:8" ht="12.75" x14ac:dyDescent="0.2">
      <c r="F8" s="1"/>
      <c r="G8" s="1"/>
      <c r="H8" s="1"/>
    </row>
    <row r="9" spans="6:8" ht="23.25" x14ac:dyDescent="0.35">
      <c r="F9" s="1"/>
      <c r="G9" s="2" t="s">
        <v>1</v>
      </c>
      <c r="H9" s="1"/>
    </row>
    <row r="12" spans="6:8" ht="23.25" x14ac:dyDescent="0.35">
      <c r="G12" s="3" t="s">
        <v>2</v>
      </c>
    </row>
    <row r="15" spans="6:8" ht="23.25" x14ac:dyDescent="0.35">
      <c r="G15" s="4" t="s">
        <v>3</v>
      </c>
    </row>
    <row r="17" spans="7:7" ht="23.25" x14ac:dyDescent="0.35">
      <c r="G17" s="4" t="s">
        <v>4</v>
      </c>
    </row>
    <row r="19" spans="7:7" ht="23.25" x14ac:dyDescent="0.35">
      <c r="G19" s="4" t="s">
        <v>5</v>
      </c>
    </row>
  </sheetData>
  <mergeCells count="1">
    <mergeCell ref="F4:H5"/>
  </mergeCells>
  <hyperlinks>
    <hyperlink ref="G9" location="python!A1" display="Data Science and Machine Learning with Python" xr:uid="{00000000-0004-0000-0000-000000000000}"/>
    <hyperlink ref="G12" location="sql!A1" display="Database Management and Administration with SQL" xr:uid="{00000000-0004-0000-0000-000001000000}"/>
    <hyperlink ref="G15" location="power bi!A1" display="Business Intelligence and Analytics (Power BI Specialization)" xr:uid="{00000000-0004-0000-0000-000002000000}"/>
    <hyperlink ref="G17" location="Excel September Cohort!A1" display="Data Analytics Using Microsoft Excel" xr:uid="{00000000-0004-0000-0000-000003000000}"/>
    <hyperlink ref="G19" location="Hybrid Python Japa !A1" display="Hybrid Python 4 Japa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2"/>
  <sheetViews>
    <sheetView workbookViewId="0"/>
  </sheetViews>
  <sheetFormatPr defaultColWidth="12.5703125" defaultRowHeight="15.75" customHeight="1" x14ac:dyDescent="0.2"/>
  <cols>
    <col min="1" max="1" width="7.140625" customWidth="1"/>
    <col min="2" max="2" width="23.140625" customWidth="1"/>
    <col min="3" max="3" width="24.5703125" customWidth="1"/>
    <col min="4" max="4" width="18.28515625" customWidth="1"/>
    <col min="5" max="5" width="16.5703125" customWidth="1"/>
    <col min="6" max="6" width="17.7109375" customWidth="1"/>
  </cols>
  <sheetData>
    <row r="1" spans="1:9" ht="15.75" customHeight="1" x14ac:dyDescent="0.25">
      <c r="A1" s="5" t="s">
        <v>6</v>
      </c>
      <c r="B1" s="5" t="s">
        <v>7</v>
      </c>
      <c r="C1" s="5" t="s">
        <v>8</v>
      </c>
      <c r="D1" s="6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</row>
    <row r="2" spans="1:9" ht="15.75" customHeight="1" x14ac:dyDescent="0.25">
      <c r="A2" s="130">
        <v>1</v>
      </c>
      <c r="B2" s="133" t="s">
        <v>15</v>
      </c>
      <c r="C2" s="7" t="s">
        <v>16</v>
      </c>
      <c r="D2" s="8"/>
      <c r="E2" s="8"/>
      <c r="F2" s="8"/>
      <c r="G2" s="9"/>
      <c r="H2" s="9"/>
      <c r="I2" s="9"/>
    </row>
    <row r="3" spans="1:9" ht="15.75" customHeight="1" x14ac:dyDescent="0.25">
      <c r="A3" s="131"/>
      <c r="B3" s="129"/>
      <c r="C3" s="10" t="s">
        <v>17</v>
      </c>
      <c r="D3" s="11">
        <v>0</v>
      </c>
      <c r="E3" s="11">
        <v>0</v>
      </c>
      <c r="F3" s="11">
        <v>10</v>
      </c>
      <c r="G3" s="12" t="s">
        <v>18</v>
      </c>
      <c r="H3" s="13"/>
    </row>
    <row r="4" spans="1:9" ht="15.75" customHeight="1" x14ac:dyDescent="0.25">
      <c r="A4" s="131"/>
      <c r="B4" s="129"/>
      <c r="C4" s="14" t="s">
        <v>19</v>
      </c>
      <c r="D4" s="15"/>
      <c r="E4" s="15"/>
      <c r="F4" s="15"/>
    </row>
    <row r="5" spans="1:9" ht="15.75" customHeight="1" x14ac:dyDescent="0.25">
      <c r="A5" s="132"/>
      <c r="B5" s="134"/>
      <c r="C5" s="16" t="s">
        <v>20</v>
      </c>
      <c r="D5" s="17"/>
      <c r="E5" s="17"/>
      <c r="F5" s="17"/>
      <c r="G5" s="17"/>
      <c r="H5" s="17"/>
      <c r="I5" s="17"/>
    </row>
    <row r="6" spans="1:9" ht="15.75" customHeight="1" x14ac:dyDescent="0.25">
      <c r="A6" s="135">
        <v>2</v>
      </c>
      <c r="B6" s="138" t="s">
        <v>21</v>
      </c>
      <c r="C6" s="18" t="s">
        <v>16</v>
      </c>
      <c r="D6" s="19"/>
      <c r="E6" s="19"/>
      <c r="F6" s="19"/>
      <c r="G6" s="20"/>
      <c r="H6" s="20"/>
      <c r="I6" s="20"/>
    </row>
    <row r="7" spans="1:9" ht="15.75" customHeight="1" x14ac:dyDescent="0.25">
      <c r="A7" s="136"/>
      <c r="B7" s="129"/>
      <c r="C7" s="10" t="s">
        <v>17</v>
      </c>
      <c r="D7" s="11" t="s">
        <v>18</v>
      </c>
      <c r="E7" s="12">
        <v>0</v>
      </c>
      <c r="F7" s="12" t="s">
        <v>18</v>
      </c>
      <c r="G7" s="12" t="s">
        <v>18</v>
      </c>
      <c r="H7" s="13"/>
    </row>
    <row r="8" spans="1:9" ht="15.75" customHeight="1" x14ac:dyDescent="0.25">
      <c r="A8" s="136"/>
      <c r="B8" s="129"/>
      <c r="C8" s="14" t="s">
        <v>19</v>
      </c>
      <c r="D8" s="15"/>
      <c r="E8" s="15"/>
      <c r="F8" s="15"/>
    </row>
    <row r="9" spans="1:9" ht="15.75" customHeight="1" x14ac:dyDescent="0.25">
      <c r="A9" s="137"/>
      <c r="B9" s="139"/>
      <c r="C9" s="16" t="s">
        <v>20</v>
      </c>
      <c r="D9" s="17"/>
      <c r="E9" s="17"/>
      <c r="F9" s="17"/>
      <c r="G9" s="17"/>
      <c r="H9" s="17"/>
      <c r="I9" s="17"/>
    </row>
    <row r="10" spans="1:9" ht="15.75" customHeight="1" x14ac:dyDescent="0.25">
      <c r="A10" s="140">
        <v>3</v>
      </c>
      <c r="B10" s="143" t="s">
        <v>22</v>
      </c>
      <c r="C10" s="21" t="s">
        <v>16</v>
      </c>
      <c r="D10" s="22"/>
      <c r="E10" s="22"/>
      <c r="F10" s="22"/>
      <c r="G10" s="23"/>
      <c r="H10" s="23"/>
      <c r="I10" s="23"/>
    </row>
    <row r="11" spans="1:9" ht="15.75" customHeight="1" x14ac:dyDescent="0.25">
      <c r="A11" s="141"/>
      <c r="B11" s="129"/>
      <c r="C11" s="10" t="s">
        <v>17</v>
      </c>
      <c r="D11" s="11">
        <v>0</v>
      </c>
      <c r="E11" s="11">
        <v>0</v>
      </c>
      <c r="F11" s="11">
        <v>0</v>
      </c>
      <c r="G11" s="11">
        <v>0</v>
      </c>
      <c r="H11" s="13"/>
    </row>
    <row r="12" spans="1:9" ht="15.75" customHeight="1" x14ac:dyDescent="0.25">
      <c r="A12" s="141"/>
      <c r="B12" s="129"/>
      <c r="C12" s="14" t="s">
        <v>19</v>
      </c>
      <c r="D12" s="15"/>
      <c r="E12" s="15"/>
      <c r="F12" s="15"/>
    </row>
    <row r="13" spans="1:9" ht="15.75" customHeight="1" x14ac:dyDescent="0.25">
      <c r="A13" s="142"/>
      <c r="B13" s="144"/>
      <c r="C13" s="16" t="s">
        <v>20</v>
      </c>
      <c r="D13" s="17"/>
      <c r="E13" s="17"/>
      <c r="F13" s="17"/>
      <c r="G13" s="17"/>
      <c r="H13" s="17"/>
      <c r="I13" s="17"/>
    </row>
    <row r="14" spans="1:9" ht="15.75" customHeight="1" x14ac:dyDescent="0.25">
      <c r="A14" s="155">
        <v>4</v>
      </c>
      <c r="B14" s="145" t="s">
        <v>23</v>
      </c>
      <c r="C14" s="24" t="s">
        <v>16</v>
      </c>
      <c r="D14" s="25"/>
      <c r="E14" s="25"/>
      <c r="F14" s="25"/>
      <c r="G14" s="26"/>
      <c r="H14" s="26"/>
      <c r="I14" s="26"/>
    </row>
    <row r="15" spans="1:9" ht="15.75" customHeight="1" x14ac:dyDescent="0.25">
      <c r="A15" s="156"/>
      <c r="B15" s="129"/>
      <c r="C15" s="10" t="s">
        <v>17</v>
      </c>
      <c r="D15" s="11">
        <v>0</v>
      </c>
      <c r="E15" s="11">
        <v>10</v>
      </c>
      <c r="F15" s="11">
        <v>0</v>
      </c>
      <c r="G15" s="11">
        <v>0</v>
      </c>
      <c r="H15" s="13"/>
    </row>
    <row r="16" spans="1:9" ht="15.75" customHeight="1" x14ac:dyDescent="0.25">
      <c r="A16" s="156"/>
      <c r="B16" s="129"/>
      <c r="C16" s="14" t="s">
        <v>19</v>
      </c>
      <c r="D16" s="15"/>
      <c r="E16" s="15"/>
      <c r="F16" s="15"/>
    </row>
    <row r="17" spans="1:9" ht="15.75" customHeight="1" x14ac:dyDescent="0.25">
      <c r="A17" s="157"/>
      <c r="B17" s="146"/>
      <c r="C17" s="16" t="s">
        <v>20</v>
      </c>
      <c r="D17" s="17"/>
      <c r="E17" s="17"/>
      <c r="F17" s="17"/>
      <c r="G17" s="17"/>
      <c r="H17" s="17"/>
      <c r="I17" s="17"/>
    </row>
    <row r="18" spans="1:9" ht="15.75" customHeight="1" x14ac:dyDescent="0.25">
      <c r="A18" s="158">
        <v>5</v>
      </c>
      <c r="B18" s="138" t="s">
        <v>24</v>
      </c>
      <c r="C18" s="18" t="s">
        <v>16</v>
      </c>
      <c r="D18" s="19"/>
      <c r="E18" s="19"/>
      <c r="F18" s="19"/>
      <c r="G18" s="20"/>
      <c r="H18" s="20"/>
      <c r="I18" s="20"/>
    </row>
    <row r="19" spans="1:9" ht="15.75" customHeight="1" x14ac:dyDescent="0.25">
      <c r="A19" s="159"/>
      <c r="B19" s="129"/>
      <c r="C19" s="10" t="s">
        <v>17</v>
      </c>
      <c r="D19" s="11">
        <v>10</v>
      </c>
      <c r="E19" s="11">
        <v>10</v>
      </c>
      <c r="F19" s="11">
        <v>8</v>
      </c>
      <c r="G19" s="11">
        <v>0</v>
      </c>
      <c r="H19" s="13"/>
    </row>
    <row r="20" spans="1:9" ht="15.75" customHeight="1" x14ac:dyDescent="0.25">
      <c r="A20" s="159"/>
      <c r="B20" s="129"/>
      <c r="C20" s="14" t="s">
        <v>19</v>
      </c>
      <c r="E20" s="15"/>
    </row>
    <row r="21" spans="1:9" ht="15.75" customHeight="1" x14ac:dyDescent="0.25">
      <c r="A21" s="160"/>
      <c r="B21" s="139"/>
      <c r="C21" s="16" t="s">
        <v>20</v>
      </c>
      <c r="D21" s="17"/>
      <c r="E21" s="17"/>
      <c r="F21" s="17"/>
      <c r="G21" s="17"/>
      <c r="H21" s="17"/>
      <c r="I21" s="17"/>
    </row>
    <row r="22" spans="1:9" ht="15.75" customHeight="1" x14ac:dyDescent="0.25">
      <c r="A22" s="161">
        <v>6</v>
      </c>
      <c r="B22" s="27"/>
      <c r="C22" s="28" t="s">
        <v>16</v>
      </c>
      <c r="D22" s="29"/>
      <c r="E22" s="29"/>
      <c r="F22" s="29"/>
      <c r="G22" s="30"/>
      <c r="H22" s="31"/>
      <c r="I22" s="31"/>
    </row>
    <row r="23" spans="1:9" x14ac:dyDescent="0.25">
      <c r="A23" s="136"/>
      <c r="B23" s="5"/>
      <c r="C23" s="10" t="s">
        <v>17</v>
      </c>
      <c r="D23" s="11">
        <v>10</v>
      </c>
      <c r="E23" s="12">
        <v>7</v>
      </c>
      <c r="F23" s="12">
        <v>0</v>
      </c>
      <c r="G23" s="12">
        <v>9</v>
      </c>
      <c r="H23" s="13"/>
    </row>
    <row r="24" spans="1:9" x14ac:dyDescent="0.25">
      <c r="A24" s="136"/>
      <c r="B24" s="5"/>
      <c r="C24" s="14" t="s">
        <v>19</v>
      </c>
    </row>
    <row r="25" spans="1:9" x14ac:dyDescent="0.25">
      <c r="A25" s="137"/>
      <c r="B25" s="32" t="s">
        <v>25</v>
      </c>
      <c r="C25" s="16" t="s">
        <v>20</v>
      </c>
      <c r="D25" s="17"/>
      <c r="E25" s="17"/>
      <c r="F25" s="17"/>
      <c r="G25" s="17"/>
      <c r="H25" s="17"/>
      <c r="I25" s="17"/>
    </row>
    <row r="26" spans="1:9" x14ac:dyDescent="0.25">
      <c r="A26" s="162">
        <v>7</v>
      </c>
      <c r="B26" s="27"/>
      <c r="C26" s="33" t="s">
        <v>16</v>
      </c>
      <c r="D26" s="34"/>
      <c r="E26" s="35"/>
      <c r="F26" s="34"/>
      <c r="G26" s="34"/>
      <c r="H26" s="34"/>
      <c r="I26" s="30"/>
    </row>
    <row r="27" spans="1:9" x14ac:dyDescent="0.25">
      <c r="A27" s="163"/>
      <c r="B27" s="36"/>
      <c r="C27" s="10" t="s">
        <v>17</v>
      </c>
      <c r="D27" s="11">
        <v>0</v>
      </c>
      <c r="E27" s="11">
        <v>0</v>
      </c>
      <c r="F27" s="11">
        <v>0</v>
      </c>
      <c r="G27" s="11">
        <v>0</v>
      </c>
      <c r="H27" s="13"/>
    </row>
    <row r="28" spans="1:9" x14ac:dyDescent="0.25">
      <c r="A28" s="163"/>
      <c r="B28" s="5"/>
      <c r="C28" s="14" t="s">
        <v>19</v>
      </c>
    </row>
    <row r="29" spans="1:9" x14ac:dyDescent="0.25">
      <c r="A29" s="164"/>
      <c r="B29" s="37" t="s">
        <v>26</v>
      </c>
      <c r="C29" s="16" t="s">
        <v>20</v>
      </c>
      <c r="D29" s="17"/>
      <c r="E29" s="17"/>
      <c r="F29" s="17"/>
      <c r="G29" s="17"/>
      <c r="H29" s="17"/>
      <c r="I29" s="17"/>
    </row>
    <row r="30" spans="1:9" ht="12.75" x14ac:dyDescent="0.2">
      <c r="I30" s="34"/>
    </row>
    <row r="33" spans="1:9" ht="12.75" x14ac:dyDescent="0.2">
      <c r="I33" s="17"/>
    </row>
    <row r="34" spans="1:9" x14ac:dyDescent="0.25">
      <c r="A34" s="165"/>
      <c r="B34" s="27"/>
      <c r="C34" s="38"/>
      <c r="D34" s="39"/>
      <c r="E34" s="39"/>
      <c r="F34" s="40"/>
      <c r="G34" s="40"/>
      <c r="H34" s="40"/>
      <c r="I34" s="40"/>
    </row>
    <row r="35" spans="1:9" x14ac:dyDescent="0.25">
      <c r="A35" s="166"/>
      <c r="B35" s="5"/>
      <c r="C35" s="10"/>
      <c r="E35" s="11"/>
      <c r="H35" s="13"/>
    </row>
    <row r="36" spans="1:9" x14ac:dyDescent="0.25">
      <c r="A36" s="166"/>
      <c r="B36" s="5"/>
      <c r="C36" s="14"/>
      <c r="E36" s="15"/>
    </row>
    <row r="37" spans="1:9" x14ac:dyDescent="0.25">
      <c r="A37" s="167"/>
      <c r="B37" s="41"/>
      <c r="C37" s="16"/>
      <c r="D37" s="17"/>
      <c r="E37" s="17"/>
      <c r="F37" s="17"/>
      <c r="G37" s="17"/>
      <c r="H37" s="17"/>
      <c r="I37" s="17"/>
    </row>
    <row r="38" spans="1:9" x14ac:dyDescent="0.25">
      <c r="A38" s="168">
        <v>10</v>
      </c>
      <c r="B38" s="147"/>
      <c r="C38" s="42"/>
      <c r="D38" s="43"/>
      <c r="E38" s="43"/>
      <c r="F38" s="44"/>
      <c r="G38" s="44"/>
      <c r="H38" s="44"/>
      <c r="I38" s="44"/>
    </row>
    <row r="39" spans="1:9" x14ac:dyDescent="0.25">
      <c r="A39" s="169"/>
      <c r="B39" s="129"/>
      <c r="C39" s="10"/>
      <c r="D39" s="11"/>
      <c r="E39" s="11"/>
      <c r="H39" s="13"/>
    </row>
    <row r="40" spans="1:9" x14ac:dyDescent="0.25">
      <c r="A40" s="169"/>
      <c r="B40" s="129"/>
      <c r="C40" s="14"/>
    </row>
    <row r="41" spans="1:9" x14ac:dyDescent="0.25">
      <c r="A41" s="170"/>
      <c r="B41" s="148"/>
      <c r="C41" s="45"/>
      <c r="D41" s="46"/>
      <c r="E41" s="46"/>
      <c r="F41" s="46"/>
      <c r="G41" s="46"/>
      <c r="H41" s="46"/>
      <c r="I41" s="46"/>
    </row>
    <row r="42" spans="1:9" x14ac:dyDescent="0.25">
      <c r="A42" s="171">
        <v>11</v>
      </c>
      <c r="B42" s="147"/>
      <c r="C42" s="38"/>
      <c r="D42" s="39"/>
      <c r="E42" s="39"/>
      <c r="F42" s="40"/>
      <c r="G42" s="40"/>
      <c r="H42" s="40"/>
      <c r="I42" s="40"/>
    </row>
    <row r="43" spans="1:9" x14ac:dyDescent="0.25">
      <c r="A43" s="172"/>
      <c r="B43" s="129"/>
      <c r="C43" s="10"/>
      <c r="E43" s="11"/>
    </row>
    <row r="44" spans="1:9" x14ac:dyDescent="0.25">
      <c r="A44" s="172"/>
      <c r="B44" s="129"/>
      <c r="C44" s="14"/>
      <c r="E44" s="15"/>
    </row>
    <row r="45" spans="1:9" x14ac:dyDescent="0.25">
      <c r="A45" s="47"/>
      <c r="B45" s="149"/>
      <c r="C45" s="16"/>
      <c r="D45" s="17"/>
      <c r="E45" s="17"/>
      <c r="F45" s="17"/>
      <c r="G45" s="17"/>
      <c r="H45" s="17"/>
      <c r="I45" s="17"/>
    </row>
    <row r="46" spans="1:9" x14ac:dyDescent="0.25">
      <c r="A46" s="152">
        <v>12</v>
      </c>
      <c r="B46" s="150"/>
      <c r="C46" s="42"/>
      <c r="D46" s="43"/>
      <c r="E46" s="43"/>
      <c r="F46" s="44"/>
      <c r="G46" s="44"/>
      <c r="H46" s="44"/>
      <c r="I46" s="44"/>
    </row>
    <row r="47" spans="1:9" x14ac:dyDescent="0.25">
      <c r="A47" s="153"/>
      <c r="B47" s="129"/>
      <c r="C47" s="10"/>
      <c r="D47" s="11"/>
      <c r="E47" s="11"/>
    </row>
    <row r="48" spans="1:9" x14ac:dyDescent="0.25">
      <c r="A48" s="153"/>
      <c r="B48" s="129"/>
      <c r="C48" s="14"/>
    </row>
    <row r="49" spans="1:9" x14ac:dyDescent="0.25">
      <c r="A49" s="154"/>
      <c r="B49" s="148"/>
      <c r="C49" s="45"/>
      <c r="D49" s="46"/>
      <c r="E49" s="46"/>
      <c r="F49" s="46"/>
      <c r="G49" s="46"/>
      <c r="H49" s="46"/>
      <c r="I49" s="46"/>
    </row>
    <row r="50" spans="1:9" x14ac:dyDescent="0.25">
      <c r="A50" s="129"/>
      <c r="B50" s="151"/>
      <c r="C50" s="5"/>
    </row>
    <row r="51" spans="1:9" x14ac:dyDescent="0.25">
      <c r="A51" s="129"/>
      <c r="B51" s="129"/>
      <c r="C51" s="48"/>
    </row>
    <row r="52" spans="1:9" x14ac:dyDescent="0.25">
      <c r="A52" s="129"/>
      <c r="B52" s="129"/>
      <c r="C52" s="14"/>
    </row>
  </sheetData>
  <mergeCells count="21">
    <mergeCell ref="B50:B52"/>
    <mergeCell ref="A46:A49"/>
    <mergeCell ref="A50:A52"/>
    <mergeCell ref="A14:A17"/>
    <mergeCell ref="A18:A21"/>
    <mergeCell ref="A22:A25"/>
    <mergeCell ref="A26:A29"/>
    <mergeCell ref="A34:A37"/>
    <mergeCell ref="A38:A41"/>
    <mergeCell ref="A42:A44"/>
    <mergeCell ref="B14:B17"/>
    <mergeCell ref="B18:B21"/>
    <mergeCell ref="B38:B41"/>
    <mergeCell ref="B42:B45"/>
    <mergeCell ref="B46:B49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8"/>
  <sheetViews>
    <sheetView tabSelected="1" workbookViewId="0">
      <selection activeCell="H27" sqref="H27"/>
    </sheetView>
  </sheetViews>
  <sheetFormatPr defaultColWidth="12.5703125" defaultRowHeight="15.75" customHeight="1" x14ac:dyDescent="0.2"/>
  <cols>
    <col min="1" max="1" width="7.140625" customWidth="1"/>
    <col min="2" max="2" width="23.140625" customWidth="1"/>
    <col min="3" max="3" width="24.5703125" customWidth="1"/>
    <col min="4" max="4" width="18.28515625" customWidth="1"/>
    <col min="5" max="5" width="16.5703125" customWidth="1"/>
  </cols>
  <sheetData>
    <row r="1" spans="1:29" ht="15.75" customHeight="1" x14ac:dyDescent="0.25">
      <c r="A1" s="5" t="s">
        <v>6</v>
      </c>
      <c r="B1" s="5" t="s">
        <v>7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14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  <c r="Z1" s="5" t="s">
        <v>54</v>
      </c>
      <c r="AA1" s="5" t="s">
        <v>55</v>
      </c>
      <c r="AB1" s="5" t="s">
        <v>82</v>
      </c>
      <c r="AC1" s="5" t="s">
        <v>20</v>
      </c>
    </row>
    <row r="2" spans="1:29" ht="15.75" customHeight="1" x14ac:dyDescent="0.25">
      <c r="A2" s="130">
        <v>1</v>
      </c>
      <c r="B2" s="133" t="s">
        <v>33</v>
      </c>
      <c r="C2" s="7" t="s">
        <v>16</v>
      </c>
      <c r="D2" s="8">
        <v>5</v>
      </c>
      <c r="E2" s="8"/>
      <c r="F2" s="8"/>
      <c r="G2" s="9"/>
      <c r="H2" s="9"/>
      <c r="I2" s="9"/>
    </row>
    <row r="3" spans="1:29" ht="15.75" customHeight="1" x14ac:dyDescent="0.25">
      <c r="A3" s="131"/>
      <c r="B3" s="129"/>
      <c r="C3" s="10" t="s">
        <v>17</v>
      </c>
      <c r="D3" s="11">
        <v>9</v>
      </c>
      <c r="E3" s="11">
        <v>0</v>
      </c>
      <c r="F3" s="11">
        <v>0</v>
      </c>
      <c r="G3" s="11">
        <v>8</v>
      </c>
    </row>
    <row r="4" spans="1:29" ht="15.75" customHeight="1" x14ac:dyDescent="0.25">
      <c r="A4" s="131"/>
      <c r="B4" s="129"/>
      <c r="C4" s="14" t="s">
        <v>19</v>
      </c>
      <c r="D4" s="193">
        <v>0</v>
      </c>
      <c r="E4" s="15"/>
      <c r="F4" s="15"/>
    </row>
    <row r="5" spans="1:29" ht="15.75" customHeight="1" x14ac:dyDescent="0.25">
      <c r="A5" s="132"/>
      <c r="B5" s="134"/>
      <c r="C5" s="16" t="s">
        <v>20</v>
      </c>
      <c r="D5" s="17">
        <f>SUM(D2:D4)</f>
        <v>14</v>
      </c>
      <c r="E5" s="17">
        <f t="shared" ref="E5:H5" si="0">SUM(E2:E4)</f>
        <v>0</v>
      </c>
      <c r="F5" s="17">
        <f t="shared" si="0"/>
        <v>0</v>
      </c>
      <c r="G5" s="17">
        <f t="shared" si="0"/>
        <v>8</v>
      </c>
      <c r="H5" s="17">
        <f t="shared" si="0"/>
        <v>0</v>
      </c>
      <c r="I5" s="17">
        <f t="shared" ref="I5" si="1">SUM(I2:I4)</f>
        <v>0</v>
      </c>
      <c r="J5" s="17">
        <f t="shared" ref="J5" si="2">SUM(J2:J4)</f>
        <v>0</v>
      </c>
      <c r="K5" s="17">
        <f t="shared" ref="K5:L5" si="3">SUM(K2:K4)</f>
        <v>0</v>
      </c>
      <c r="L5" s="17">
        <f t="shared" si="3"/>
        <v>0</v>
      </c>
      <c r="M5" s="17">
        <f t="shared" ref="M5" si="4">SUM(M2:M4)</f>
        <v>0</v>
      </c>
      <c r="N5" s="17">
        <f t="shared" ref="N5" si="5">SUM(N2:N4)</f>
        <v>0</v>
      </c>
      <c r="O5" s="17">
        <f t="shared" ref="O5:P5" si="6">SUM(O2:O4)</f>
        <v>0</v>
      </c>
      <c r="P5" s="17">
        <f t="shared" si="6"/>
        <v>0</v>
      </c>
      <c r="Q5" s="17">
        <f t="shared" ref="Q5" si="7">SUM(Q2:Q4)</f>
        <v>0</v>
      </c>
      <c r="R5" s="17">
        <f t="shared" ref="R5" si="8">SUM(R2:R4)</f>
        <v>0</v>
      </c>
      <c r="S5" s="17">
        <f t="shared" ref="S5:T5" si="9">SUM(S2:S4)</f>
        <v>0</v>
      </c>
      <c r="T5" s="17">
        <f t="shared" si="9"/>
        <v>0</v>
      </c>
      <c r="U5" s="17">
        <f t="shared" ref="U5" si="10">SUM(U2:U4)</f>
        <v>0</v>
      </c>
      <c r="V5" s="17">
        <f t="shared" ref="V5" si="11">SUM(V2:V4)</f>
        <v>0</v>
      </c>
      <c r="W5" s="17">
        <f t="shared" ref="W5:X5" si="12">SUM(W2:W4)</f>
        <v>0</v>
      </c>
      <c r="X5" s="17">
        <f t="shared" si="12"/>
        <v>0</v>
      </c>
      <c r="Y5" s="17">
        <f t="shared" ref="Y5" si="13">SUM(Y2:Y4)</f>
        <v>0</v>
      </c>
      <c r="Z5" s="17">
        <f t="shared" ref="Z5" si="14">SUM(Z2:Z4)</f>
        <v>0</v>
      </c>
      <c r="AA5" s="17">
        <f t="shared" ref="AA5:AB5" si="15">SUM(AA2:AA4)</f>
        <v>0</v>
      </c>
      <c r="AB5" s="17">
        <f t="shared" si="15"/>
        <v>0</v>
      </c>
      <c r="AC5" s="17">
        <f>SUM(D5:AB5)</f>
        <v>22</v>
      </c>
    </row>
    <row r="6" spans="1:29" ht="15.75" customHeight="1" x14ac:dyDescent="0.25">
      <c r="A6" s="135">
        <v>2</v>
      </c>
      <c r="B6" s="138" t="s">
        <v>23</v>
      </c>
      <c r="C6" s="18" t="s">
        <v>16</v>
      </c>
      <c r="D6" s="19">
        <v>5</v>
      </c>
      <c r="E6" s="19"/>
      <c r="F6" s="19"/>
      <c r="G6" s="20"/>
      <c r="H6" s="20"/>
      <c r="I6" s="20"/>
      <c r="AC6" s="17"/>
    </row>
    <row r="7" spans="1:29" ht="15.75" customHeight="1" x14ac:dyDescent="0.25">
      <c r="A7" s="136"/>
      <c r="B7" s="129"/>
      <c r="C7" s="10" t="s">
        <v>17</v>
      </c>
      <c r="D7" s="11">
        <v>4</v>
      </c>
      <c r="E7" s="11">
        <v>0</v>
      </c>
      <c r="F7" s="11">
        <v>0</v>
      </c>
      <c r="G7" s="11">
        <v>0</v>
      </c>
      <c r="AC7" s="17"/>
    </row>
    <row r="8" spans="1:29" ht="15.75" customHeight="1" x14ac:dyDescent="0.25">
      <c r="A8" s="136"/>
      <c r="B8" s="129"/>
      <c r="C8" s="14" t="s">
        <v>19</v>
      </c>
      <c r="D8" s="15">
        <v>0</v>
      </c>
      <c r="E8" s="15"/>
      <c r="F8" s="15"/>
      <c r="AC8" s="17"/>
    </row>
    <row r="9" spans="1:29" ht="15.75" customHeight="1" x14ac:dyDescent="0.25">
      <c r="A9" s="137"/>
      <c r="B9" s="139"/>
      <c r="C9" s="16" t="s">
        <v>20</v>
      </c>
      <c r="D9" s="17">
        <f>SUM(D6:D8)</f>
        <v>9</v>
      </c>
      <c r="E9" s="17">
        <f t="shared" ref="E9:AB9" si="16">SUM(E6:E8)</f>
        <v>0</v>
      </c>
      <c r="F9" s="17">
        <f t="shared" si="16"/>
        <v>0</v>
      </c>
      <c r="G9" s="17">
        <f t="shared" si="16"/>
        <v>0</v>
      </c>
      <c r="H9" s="17">
        <f t="shared" si="16"/>
        <v>0</v>
      </c>
      <c r="I9" s="17">
        <f t="shared" si="16"/>
        <v>0</v>
      </c>
      <c r="J9" s="17">
        <f t="shared" si="16"/>
        <v>0</v>
      </c>
      <c r="K9" s="17">
        <f t="shared" si="16"/>
        <v>0</v>
      </c>
      <c r="L9" s="17">
        <f t="shared" si="16"/>
        <v>0</v>
      </c>
      <c r="M9" s="17">
        <f t="shared" si="16"/>
        <v>0</v>
      </c>
      <c r="N9" s="17">
        <f t="shared" si="16"/>
        <v>0</v>
      </c>
      <c r="O9" s="17">
        <f t="shared" si="16"/>
        <v>0</v>
      </c>
      <c r="P9" s="17">
        <f t="shared" si="16"/>
        <v>0</v>
      </c>
      <c r="Q9" s="17">
        <f t="shared" si="16"/>
        <v>0</v>
      </c>
      <c r="R9" s="17">
        <f t="shared" si="16"/>
        <v>0</v>
      </c>
      <c r="S9" s="17">
        <f t="shared" si="16"/>
        <v>0</v>
      </c>
      <c r="T9" s="17">
        <f t="shared" si="16"/>
        <v>0</v>
      </c>
      <c r="U9" s="17">
        <f t="shared" si="16"/>
        <v>0</v>
      </c>
      <c r="V9" s="17">
        <f t="shared" si="16"/>
        <v>0</v>
      </c>
      <c r="W9" s="17">
        <f t="shared" si="16"/>
        <v>0</v>
      </c>
      <c r="X9" s="17">
        <f t="shared" si="16"/>
        <v>0</v>
      </c>
      <c r="Y9" s="17">
        <f t="shared" si="16"/>
        <v>0</v>
      </c>
      <c r="Z9" s="17">
        <f t="shared" si="16"/>
        <v>0</v>
      </c>
      <c r="AA9" s="17">
        <f t="shared" si="16"/>
        <v>0</v>
      </c>
      <c r="AB9" s="17">
        <f t="shared" si="16"/>
        <v>0</v>
      </c>
      <c r="AC9" s="17">
        <f>SUM(D9:AB9)</f>
        <v>9</v>
      </c>
    </row>
    <row r="10" spans="1:29" ht="15.75" customHeight="1" x14ac:dyDescent="0.25">
      <c r="A10" s="140">
        <v>3</v>
      </c>
      <c r="B10" s="143" t="s">
        <v>34</v>
      </c>
      <c r="C10" s="21" t="s">
        <v>16</v>
      </c>
      <c r="D10" s="22">
        <v>5</v>
      </c>
      <c r="E10" s="22"/>
      <c r="F10" s="22">
        <v>5</v>
      </c>
      <c r="G10" s="23"/>
      <c r="H10" s="23"/>
      <c r="I10" s="23"/>
      <c r="AC10" s="17"/>
    </row>
    <row r="11" spans="1:29" ht="15.75" customHeight="1" x14ac:dyDescent="0.25">
      <c r="A11" s="141"/>
      <c r="B11" s="129"/>
      <c r="C11" s="10" t="s">
        <v>17</v>
      </c>
      <c r="D11" s="11">
        <v>9</v>
      </c>
      <c r="E11" s="11">
        <v>0</v>
      </c>
      <c r="F11" s="11">
        <v>8</v>
      </c>
      <c r="G11" s="11">
        <v>0</v>
      </c>
      <c r="AC11" s="17"/>
    </row>
    <row r="12" spans="1:29" ht="15.75" customHeight="1" x14ac:dyDescent="0.25">
      <c r="A12" s="141"/>
      <c r="B12" s="129"/>
      <c r="C12" s="14" t="s">
        <v>19</v>
      </c>
      <c r="D12" s="11">
        <v>0</v>
      </c>
      <c r="E12" s="11"/>
      <c r="F12" s="15"/>
      <c r="AC12" s="17"/>
    </row>
    <row r="13" spans="1:29" ht="15.75" customHeight="1" x14ac:dyDescent="0.25">
      <c r="A13" s="142"/>
      <c r="B13" s="144"/>
      <c r="C13" s="16" t="s">
        <v>20</v>
      </c>
      <c r="D13" s="17">
        <f>SUM(D10:D12)</f>
        <v>14</v>
      </c>
      <c r="E13" s="17">
        <f t="shared" ref="E13:AB13" si="17">SUM(E10:E12)</f>
        <v>0</v>
      </c>
      <c r="F13" s="17">
        <f t="shared" si="17"/>
        <v>13</v>
      </c>
      <c r="G13" s="17">
        <f t="shared" si="17"/>
        <v>0</v>
      </c>
      <c r="H13" s="17">
        <f t="shared" si="17"/>
        <v>0</v>
      </c>
      <c r="I13" s="17">
        <f t="shared" si="17"/>
        <v>0</v>
      </c>
      <c r="J13" s="17">
        <f t="shared" si="17"/>
        <v>0</v>
      </c>
      <c r="K13" s="17">
        <f t="shared" si="17"/>
        <v>0</v>
      </c>
      <c r="L13" s="17">
        <f t="shared" si="17"/>
        <v>0</v>
      </c>
      <c r="M13" s="17">
        <f t="shared" si="17"/>
        <v>0</v>
      </c>
      <c r="N13" s="17">
        <f t="shared" si="17"/>
        <v>0</v>
      </c>
      <c r="O13" s="17">
        <f t="shared" si="17"/>
        <v>0</v>
      </c>
      <c r="P13" s="17">
        <f t="shared" si="17"/>
        <v>0</v>
      </c>
      <c r="Q13" s="17">
        <f t="shared" si="17"/>
        <v>0</v>
      </c>
      <c r="R13" s="17">
        <f t="shared" si="17"/>
        <v>0</v>
      </c>
      <c r="S13" s="17">
        <f t="shared" si="17"/>
        <v>0</v>
      </c>
      <c r="T13" s="17">
        <f t="shared" si="17"/>
        <v>0</v>
      </c>
      <c r="U13" s="17">
        <f t="shared" si="17"/>
        <v>0</v>
      </c>
      <c r="V13" s="17">
        <f t="shared" si="17"/>
        <v>0</v>
      </c>
      <c r="W13" s="17">
        <f t="shared" si="17"/>
        <v>0</v>
      </c>
      <c r="X13" s="17">
        <f t="shared" si="17"/>
        <v>0</v>
      </c>
      <c r="Y13" s="17">
        <f t="shared" si="17"/>
        <v>0</v>
      </c>
      <c r="Z13" s="17">
        <f t="shared" si="17"/>
        <v>0</v>
      </c>
      <c r="AA13" s="17">
        <f t="shared" si="17"/>
        <v>0</v>
      </c>
      <c r="AB13" s="17">
        <f t="shared" si="17"/>
        <v>0</v>
      </c>
      <c r="AC13" s="17">
        <f t="shared" ref="AC10:AC25" si="18">SUM(D13:AB13)</f>
        <v>27</v>
      </c>
    </row>
    <row r="14" spans="1:29" ht="15.75" customHeight="1" x14ac:dyDescent="0.25">
      <c r="A14" s="155">
        <v>4</v>
      </c>
      <c r="B14" s="145" t="s">
        <v>35</v>
      </c>
      <c r="C14" s="24" t="s">
        <v>16</v>
      </c>
      <c r="D14" s="25">
        <v>5</v>
      </c>
      <c r="E14" s="25">
        <v>5</v>
      </c>
      <c r="F14" s="25">
        <v>5</v>
      </c>
      <c r="G14" s="26">
        <v>5</v>
      </c>
      <c r="H14" s="26"/>
      <c r="I14" s="26"/>
      <c r="AC14" s="17"/>
    </row>
    <row r="15" spans="1:29" ht="15.75" customHeight="1" x14ac:dyDescent="0.25">
      <c r="A15" s="156"/>
      <c r="B15" s="129"/>
      <c r="C15" s="10" t="s">
        <v>17</v>
      </c>
      <c r="D15" s="11">
        <v>9</v>
      </c>
      <c r="E15" s="11">
        <v>8</v>
      </c>
      <c r="F15" s="11">
        <v>8</v>
      </c>
      <c r="G15" s="11">
        <v>7</v>
      </c>
      <c r="AC15" s="17"/>
    </row>
    <row r="16" spans="1:29" ht="15.75" customHeight="1" x14ac:dyDescent="0.25">
      <c r="A16" s="156"/>
      <c r="B16" s="129"/>
      <c r="C16" s="14" t="s">
        <v>19</v>
      </c>
      <c r="D16" s="15">
        <v>0</v>
      </c>
      <c r="E16" s="15"/>
      <c r="F16" s="15"/>
      <c r="AC16" s="17"/>
    </row>
    <row r="17" spans="1:29" ht="15.75" customHeight="1" x14ac:dyDescent="0.25">
      <c r="A17" s="157"/>
      <c r="B17" s="146"/>
      <c r="C17" s="16" t="s">
        <v>20</v>
      </c>
      <c r="D17" s="17">
        <f>SUM(D14:D16)</f>
        <v>14</v>
      </c>
      <c r="E17" s="17">
        <f t="shared" ref="E17:AB17" si="19">SUM(E14:E16)</f>
        <v>13</v>
      </c>
      <c r="F17" s="17">
        <f t="shared" si="19"/>
        <v>13</v>
      </c>
      <c r="G17" s="17">
        <f t="shared" si="19"/>
        <v>12</v>
      </c>
      <c r="H17" s="17">
        <f t="shared" si="19"/>
        <v>0</v>
      </c>
      <c r="I17" s="17">
        <f t="shared" si="19"/>
        <v>0</v>
      </c>
      <c r="J17" s="17">
        <f t="shared" si="19"/>
        <v>0</v>
      </c>
      <c r="K17" s="17">
        <f t="shared" si="19"/>
        <v>0</v>
      </c>
      <c r="L17" s="17">
        <f t="shared" si="19"/>
        <v>0</v>
      </c>
      <c r="M17" s="17">
        <f t="shared" si="19"/>
        <v>0</v>
      </c>
      <c r="N17" s="17">
        <f t="shared" si="19"/>
        <v>0</v>
      </c>
      <c r="O17" s="17">
        <f t="shared" si="19"/>
        <v>0</v>
      </c>
      <c r="P17" s="17">
        <f t="shared" si="19"/>
        <v>0</v>
      </c>
      <c r="Q17" s="17">
        <f t="shared" si="19"/>
        <v>0</v>
      </c>
      <c r="R17" s="17">
        <f t="shared" si="19"/>
        <v>0</v>
      </c>
      <c r="S17" s="17">
        <f t="shared" si="19"/>
        <v>0</v>
      </c>
      <c r="T17" s="17">
        <f t="shared" si="19"/>
        <v>0</v>
      </c>
      <c r="U17" s="17">
        <f t="shared" si="19"/>
        <v>0</v>
      </c>
      <c r="V17" s="17">
        <f t="shared" si="19"/>
        <v>0</v>
      </c>
      <c r="W17" s="17">
        <f t="shared" si="19"/>
        <v>0</v>
      </c>
      <c r="X17" s="17">
        <f t="shared" si="19"/>
        <v>0</v>
      </c>
      <c r="Y17" s="17">
        <f t="shared" si="19"/>
        <v>0</v>
      </c>
      <c r="Z17" s="17">
        <f t="shared" si="19"/>
        <v>0</v>
      </c>
      <c r="AA17" s="17">
        <f t="shared" si="19"/>
        <v>0</v>
      </c>
      <c r="AB17" s="17">
        <f t="shared" si="19"/>
        <v>0</v>
      </c>
      <c r="AC17" s="17">
        <f t="shared" si="18"/>
        <v>52</v>
      </c>
    </row>
    <row r="18" spans="1:29" ht="15.75" customHeight="1" x14ac:dyDescent="0.25">
      <c r="A18" s="158">
        <v>5</v>
      </c>
      <c r="B18" s="138" t="s">
        <v>36</v>
      </c>
      <c r="C18" s="18" t="s">
        <v>16</v>
      </c>
      <c r="D18" s="19">
        <v>5</v>
      </c>
      <c r="E18" s="19"/>
      <c r="F18" s="19"/>
      <c r="G18" s="20"/>
      <c r="H18" s="20"/>
      <c r="I18" s="20"/>
      <c r="AC18" s="17"/>
    </row>
    <row r="19" spans="1:29" ht="15.75" customHeight="1" x14ac:dyDescent="0.25">
      <c r="A19" s="159"/>
      <c r="B19" s="129"/>
      <c r="C19" s="10" t="s">
        <v>17</v>
      </c>
      <c r="D19" s="11">
        <v>0</v>
      </c>
      <c r="E19" s="11">
        <v>0</v>
      </c>
      <c r="F19" s="11">
        <v>0</v>
      </c>
      <c r="G19" s="11">
        <v>0</v>
      </c>
      <c r="AC19" s="17"/>
    </row>
    <row r="20" spans="1:29" ht="15.75" customHeight="1" x14ac:dyDescent="0.25">
      <c r="A20" s="159"/>
      <c r="B20" s="129"/>
      <c r="C20" s="14" t="s">
        <v>19</v>
      </c>
      <c r="D20" s="11">
        <v>0</v>
      </c>
      <c r="E20" s="15"/>
      <c r="AC20" s="17"/>
    </row>
    <row r="21" spans="1:29" ht="15.75" customHeight="1" x14ac:dyDescent="0.25">
      <c r="A21" s="160"/>
      <c r="B21" s="139"/>
      <c r="C21" s="16" t="s">
        <v>20</v>
      </c>
      <c r="D21" s="17">
        <f>SUM(D18:D20)</f>
        <v>5</v>
      </c>
      <c r="E21" s="17">
        <f t="shared" ref="E21:AB21" si="20">SUM(E18:E20)</f>
        <v>0</v>
      </c>
      <c r="F21" s="17">
        <f t="shared" si="20"/>
        <v>0</v>
      </c>
      <c r="G21" s="17">
        <f t="shared" si="20"/>
        <v>0</v>
      </c>
      <c r="H21" s="17">
        <f t="shared" si="20"/>
        <v>0</v>
      </c>
      <c r="I21" s="17">
        <f t="shared" si="20"/>
        <v>0</v>
      </c>
      <c r="J21" s="17">
        <f t="shared" si="20"/>
        <v>0</v>
      </c>
      <c r="K21" s="17">
        <f t="shared" si="20"/>
        <v>0</v>
      </c>
      <c r="L21" s="17">
        <f t="shared" si="20"/>
        <v>0</v>
      </c>
      <c r="M21" s="17">
        <f t="shared" si="20"/>
        <v>0</v>
      </c>
      <c r="N21" s="17">
        <f t="shared" si="20"/>
        <v>0</v>
      </c>
      <c r="O21" s="17">
        <f t="shared" si="20"/>
        <v>0</v>
      </c>
      <c r="P21" s="17">
        <f t="shared" si="20"/>
        <v>0</v>
      </c>
      <c r="Q21" s="17">
        <f t="shared" si="20"/>
        <v>0</v>
      </c>
      <c r="R21" s="17">
        <f t="shared" si="20"/>
        <v>0</v>
      </c>
      <c r="S21" s="17">
        <f t="shared" si="20"/>
        <v>0</v>
      </c>
      <c r="T21" s="17">
        <f t="shared" si="20"/>
        <v>0</v>
      </c>
      <c r="U21" s="17">
        <f t="shared" si="20"/>
        <v>0</v>
      </c>
      <c r="V21" s="17">
        <f t="shared" si="20"/>
        <v>0</v>
      </c>
      <c r="W21" s="17">
        <f t="shared" si="20"/>
        <v>0</v>
      </c>
      <c r="X21" s="17">
        <f t="shared" si="20"/>
        <v>0</v>
      </c>
      <c r="Y21" s="17">
        <f t="shared" si="20"/>
        <v>0</v>
      </c>
      <c r="Z21" s="17">
        <f t="shared" si="20"/>
        <v>0</v>
      </c>
      <c r="AA21" s="17">
        <f t="shared" si="20"/>
        <v>0</v>
      </c>
      <c r="AB21" s="17">
        <f t="shared" si="20"/>
        <v>0</v>
      </c>
      <c r="AC21" s="17">
        <f t="shared" si="18"/>
        <v>5</v>
      </c>
    </row>
    <row r="22" spans="1:29" ht="15.75" customHeight="1" x14ac:dyDescent="0.25">
      <c r="A22" s="173">
        <v>6</v>
      </c>
      <c r="B22" s="176" t="s">
        <v>37</v>
      </c>
      <c r="C22" s="49" t="s">
        <v>16</v>
      </c>
      <c r="D22" s="50">
        <v>5</v>
      </c>
      <c r="E22" s="50"/>
      <c r="F22" s="31"/>
      <c r="G22" s="31">
        <v>5</v>
      </c>
      <c r="H22" s="31"/>
      <c r="I22" s="31"/>
      <c r="AC22" s="17"/>
    </row>
    <row r="23" spans="1:29" x14ac:dyDescent="0.25">
      <c r="A23" s="174"/>
      <c r="B23" s="129"/>
      <c r="C23" s="10" t="s">
        <v>17</v>
      </c>
      <c r="D23" s="11">
        <v>0</v>
      </c>
      <c r="E23" s="11">
        <v>0</v>
      </c>
      <c r="F23" s="11">
        <v>0</v>
      </c>
      <c r="G23" s="11">
        <v>5</v>
      </c>
      <c r="AC23" s="17"/>
    </row>
    <row r="24" spans="1:29" x14ac:dyDescent="0.25">
      <c r="A24" s="174"/>
      <c r="B24" s="129"/>
      <c r="C24" s="14" t="s">
        <v>19</v>
      </c>
      <c r="D24" s="11">
        <v>0</v>
      </c>
      <c r="E24" s="15"/>
      <c r="AC24" s="17"/>
    </row>
    <row r="25" spans="1:29" x14ac:dyDescent="0.25">
      <c r="A25" s="175"/>
      <c r="B25" s="177"/>
      <c r="C25" s="16" t="s">
        <v>20</v>
      </c>
      <c r="D25" s="17">
        <f>SUM(D22:D24)</f>
        <v>5</v>
      </c>
      <c r="E25" s="17">
        <f t="shared" ref="E25:AB25" si="21">SUM(E22:E24)</f>
        <v>0</v>
      </c>
      <c r="F25" s="17">
        <f t="shared" si="21"/>
        <v>0</v>
      </c>
      <c r="G25" s="17">
        <f t="shared" si="21"/>
        <v>10</v>
      </c>
      <c r="H25" s="17">
        <f t="shared" si="21"/>
        <v>0</v>
      </c>
      <c r="I25" s="17">
        <f t="shared" si="21"/>
        <v>0</v>
      </c>
      <c r="J25" s="17">
        <f t="shared" si="21"/>
        <v>0</v>
      </c>
      <c r="K25" s="17">
        <f t="shared" si="21"/>
        <v>0</v>
      </c>
      <c r="L25" s="17">
        <f t="shared" si="21"/>
        <v>0</v>
      </c>
      <c r="M25" s="17">
        <f t="shared" si="21"/>
        <v>0</v>
      </c>
      <c r="N25" s="17">
        <f t="shared" si="21"/>
        <v>0</v>
      </c>
      <c r="O25" s="17">
        <f t="shared" si="21"/>
        <v>0</v>
      </c>
      <c r="P25" s="17">
        <f t="shared" si="21"/>
        <v>0</v>
      </c>
      <c r="Q25" s="17">
        <f t="shared" si="21"/>
        <v>0</v>
      </c>
      <c r="R25" s="17">
        <f t="shared" si="21"/>
        <v>0</v>
      </c>
      <c r="S25" s="17">
        <f t="shared" si="21"/>
        <v>0</v>
      </c>
      <c r="T25" s="17">
        <f t="shared" si="21"/>
        <v>0</v>
      </c>
      <c r="U25" s="17">
        <f t="shared" si="21"/>
        <v>0</v>
      </c>
      <c r="V25" s="17">
        <f t="shared" si="21"/>
        <v>0</v>
      </c>
      <c r="W25" s="17">
        <f t="shared" si="21"/>
        <v>0</v>
      </c>
      <c r="X25" s="17">
        <f t="shared" si="21"/>
        <v>0</v>
      </c>
      <c r="Y25" s="17">
        <f t="shared" si="21"/>
        <v>0</v>
      </c>
      <c r="Z25" s="17">
        <f t="shared" si="21"/>
        <v>0</v>
      </c>
      <c r="AA25" s="17">
        <f t="shared" si="21"/>
        <v>0</v>
      </c>
      <c r="AB25" s="17">
        <f t="shared" si="21"/>
        <v>0</v>
      </c>
      <c r="AC25" s="17">
        <f t="shared" si="18"/>
        <v>15</v>
      </c>
    </row>
    <row r="26" spans="1:29" x14ac:dyDescent="0.25">
      <c r="A26" s="129"/>
      <c r="B26" s="151"/>
      <c r="C26" s="5"/>
    </row>
    <row r="27" spans="1:29" x14ac:dyDescent="0.25">
      <c r="A27" s="129"/>
      <c r="B27" s="129"/>
      <c r="C27" s="48"/>
    </row>
    <row r="28" spans="1:29" x14ac:dyDescent="0.25">
      <c r="A28" s="129"/>
      <c r="B28" s="129"/>
      <c r="C28" s="14"/>
    </row>
  </sheetData>
  <mergeCells count="14">
    <mergeCell ref="B14:B17"/>
    <mergeCell ref="A26:A28"/>
    <mergeCell ref="A14:A17"/>
    <mergeCell ref="A18:A21"/>
    <mergeCell ref="A22:A25"/>
    <mergeCell ref="B26:B28"/>
    <mergeCell ref="B18:B21"/>
    <mergeCell ref="B22:B25"/>
    <mergeCell ref="A2:A5"/>
    <mergeCell ref="B2:B5"/>
    <mergeCell ref="A6:A9"/>
    <mergeCell ref="B6:B9"/>
    <mergeCell ref="A10:A13"/>
    <mergeCell ref="B10:B13"/>
  </mergeCells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44"/>
  <sheetViews>
    <sheetView workbookViewId="0">
      <pane xSplit="2" topLeftCell="Q1" activePane="topRight" state="frozen"/>
      <selection pane="topRight" activeCell="AB5" sqref="AB5"/>
    </sheetView>
  </sheetViews>
  <sheetFormatPr defaultColWidth="12.5703125" defaultRowHeight="15.75" customHeight="1" x14ac:dyDescent="0.2"/>
  <cols>
    <col min="1" max="1" width="7.140625" customWidth="1"/>
    <col min="2" max="2" width="23.140625" customWidth="1"/>
    <col min="3" max="3" width="24.5703125" customWidth="1"/>
    <col min="4" max="4" width="18.28515625" customWidth="1"/>
    <col min="5" max="5" width="16.5703125" customWidth="1"/>
  </cols>
  <sheetData>
    <row r="1" spans="1:28" x14ac:dyDescent="0.25">
      <c r="A1" s="5" t="s">
        <v>6</v>
      </c>
      <c r="B1" s="5" t="s">
        <v>7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14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  <c r="Z1" s="5" t="s">
        <v>54</v>
      </c>
      <c r="AA1" s="5" t="s">
        <v>55</v>
      </c>
      <c r="AB1" s="5" t="s">
        <v>20</v>
      </c>
    </row>
    <row r="2" spans="1:28" ht="31.5" customHeight="1" x14ac:dyDescent="0.25">
      <c r="A2" s="130">
        <v>1</v>
      </c>
      <c r="B2" s="133" t="s">
        <v>56</v>
      </c>
      <c r="C2" s="7" t="s">
        <v>16</v>
      </c>
      <c r="D2" s="8">
        <v>15</v>
      </c>
      <c r="E2" s="8">
        <v>15</v>
      </c>
      <c r="F2" s="8">
        <v>15</v>
      </c>
      <c r="G2" s="9">
        <v>15</v>
      </c>
      <c r="H2" s="9">
        <v>15</v>
      </c>
      <c r="I2" s="9">
        <v>15</v>
      </c>
      <c r="J2" s="51"/>
      <c r="K2" s="9">
        <v>15</v>
      </c>
      <c r="L2" s="51"/>
      <c r="M2" s="9">
        <v>15</v>
      </c>
      <c r="N2" s="9"/>
      <c r="O2" s="51"/>
      <c r="P2" s="9">
        <v>10</v>
      </c>
      <c r="Q2" s="9">
        <v>15</v>
      </c>
      <c r="R2" s="9">
        <v>10</v>
      </c>
      <c r="S2" s="9">
        <v>15</v>
      </c>
      <c r="T2" s="9">
        <v>15</v>
      </c>
      <c r="U2" s="9">
        <v>15</v>
      </c>
      <c r="V2" s="9">
        <v>15</v>
      </c>
      <c r="W2" s="51"/>
      <c r="X2" s="51"/>
      <c r="Y2" s="51"/>
      <c r="Z2" s="51"/>
      <c r="AA2" s="51"/>
      <c r="AB2" s="52"/>
    </row>
    <row r="3" spans="1:28" ht="21" customHeight="1" x14ac:dyDescent="0.25">
      <c r="A3" s="131"/>
      <c r="B3" s="129"/>
      <c r="C3" s="10" t="s">
        <v>17</v>
      </c>
      <c r="D3" s="11">
        <v>10</v>
      </c>
      <c r="E3" s="11">
        <v>37</v>
      </c>
      <c r="F3" s="11">
        <v>30</v>
      </c>
      <c r="G3" s="13">
        <v>31</v>
      </c>
      <c r="H3" s="13">
        <v>48</v>
      </c>
      <c r="I3" s="13">
        <v>25</v>
      </c>
      <c r="K3" s="13">
        <v>34</v>
      </c>
      <c r="M3" s="13">
        <v>28</v>
      </c>
      <c r="P3" s="13">
        <v>37</v>
      </c>
      <c r="Q3" s="13">
        <v>0</v>
      </c>
      <c r="S3" s="13">
        <v>0</v>
      </c>
      <c r="AB3" s="53"/>
    </row>
    <row r="4" spans="1:28" ht="18.75" customHeight="1" x14ac:dyDescent="0.25">
      <c r="A4" s="131"/>
      <c r="B4" s="129"/>
      <c r="C4" s="14" t="s">
        <v>19</v>
      </c>
      <c r="D4" s="15"/>
      <c r="E4" s="15"/>
      <c r="F4" s="15"/>
      <c r="AB4" s="53"/>
    </row>
    <row r="5" spans="1:28" ht="23.25" customHeight="1" x14ac:dyDescent="0.25">
      <c r="A5" s="132"/>
      <c r="B5" s="134"/>
      <c r="C5" s="16" t="s">
        <v>20</v>
      </c>
      <c r="D5" s="17">
        <f t="shared" ref="D5:H5" si="0">SUM(D2:D4)</f>
        <v>25</v>
      </c>
      <c r="E5" s="17">
        <f t="shared" si="0"/>
        <v>52</v>
      </c>
      <c r="F5" s="17">
        <f t="shared" si="0"/>
        <v>45</v>
      </c>
      <c r="G5" s="17">
        <f t="shared" si="0"/>
        <v>46</v>
      </c>
      <c r="H5" s="17">
        <f t="shared" si="0"/>
        <v>63</v>
      </c>
      <c r="I5" s="17">
        <f t="shared" ref="I5:AA5" si="1">SUM(I2:I4)</f>
        <v>40</v>
      </c>
      <c r="J5" s="17">
        <f t="shared" si="1"/>
        <v>0</v>
      </c>
      <c r="K5" s="17">
        <f t="shared" si="1"/>
        <v>49</v>
      </c>
      <c r="L5" s="17">
        <f t="shared" si="1"/>
        <v>0</v>
      </c>
      <c r="M5" s="17">
        <f t="shared" si="1"/>
        <v>43</v>
      </c>
      <c r="N5" s="17">
        <f t="shared" si="1"/>
        <v>0</v>
      </c>
      <c r="O5" s="17">
        <f t="shared" si="1"/>
        <v>0</v>
      </c>
      <c r="P5" s="17">
        <f t="shared" si="1"/>
        <v>47</v>
      </c>
      <c r="Q5" s="17">
        <f t="shared" si="1"/>
        <v>15</v>
      </c>
      <c r="R5" s="17">
        <f t="shared" si="1"/>
        <v>10</v>
      </c>
      <c r="S5" s="17">
        <f t="shared" si="1"/>
        <v>15</v>
      </c>
      <c r="T5" s="17">
        <f t="shared" si="1"/>
        <v>15</v>
      </c>
      <c r="U5" s="17">
        <f t="shared" si="1"/>
        <v>15</v>
      </c>
      <c r="V5" s="17">
        <f t="shared" si="1"/>
        <v>15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54">
        <f>SUM(B5:AA5)</f>
        <v>495</v>
      </c>
    </row>
    <row r="6" spans="1:28" ht="23.25" customHeight="1" x14ac:dyDescent="0.25">
      <c r="A6" s="135">
        <v>2</v>
      </c>
      <c r="B6" s="138" t="s">
        <v>57</v>
      </c>
      <c r="C6" s="18" t="s">
        <v>16</v>
      </c>
      <c r="D6" s="19">
        <v>0</v>
      </c>
      <c r="E6" s="19">
        <v>0</v>
      </c>
      <c r="F6" s="19">
        <v>0</v>
      </c>
      <c r="G6" s="20">
        <v>15</v>
      </c>
      <c r="H6" s="20">
        <v>15</v>
      </c>
      <c r="I6" s="20">
        <v>10</v>
      </c>
      <c r="J6" s="55"/>
      <c r="K6" s="20">
        <v>15</v>
      </c>
      <c r="L6" s="55"/>
      <c r="M6" s="20">
        <v>15</v>
      </c>
      <c r="N6" s="20">
        <v>15</v>
      </c>
      <c r="O6" s="55"/>
      <c r="P6" s="20">
        <v>15</v>
      </c>
      <c r="Q6" s="20">
        <v>10</v>
      </c>
      <c r="R6" s="55"/>
      <c r="S6" s="20">
        <v>10</v>
      </c>
      <c r="T6" s="20">
        <v>12</v>
      </c>
      <c r="U6" s="20">
        <v>15</v>
      </c>
      <c r="V6" s="20">
        <v>10</v>
      </c>
      <c r="W6" s="55"/>
      <c r="X6" s="55"/>
      <c r="Y6" s="55"/>
      <c r="Z6" s="55"/>
      <c r="AA6" s="55"/>
      <c r="AB6" s="56"/>
    </row>
    <row r="7" spans="1:28" ht="21" customHeight="1" x14ac:dyDescent="0.25">
      <c r="A7" s="136"/>
      <c r="B7" s="129"/>
      <c r="C7" s="10" t="s">
        <v>17</v>
      </c>
      <c r="D7" s="11">
        <v>0</v>
      </c>
      <c r="E7" s="11">
        <v>0</v>
      </c>
      <c r="F7" s="11">
        <v>0</v>
      </c>
      <c r="G7" s="13">
        <v>31</v>
      </c>
      <c r="H7" s="13">
        <v>41</v>
      </c>
      <c r="I7" s="13">
        <v>18</v>
      </c>
      <c r="K7" s="13">
        <v>35</v>
      </c>
      <c r="M7" s="13">
        <v>16</v>
      </c>
      <c r="N7" s="13">
        <v>32</v>
      </c>
      <c r="P7" s="13">
        <v>37</v>
      </c>
      <c r="Q7" s="13">
        <v>25</v>
      </c>
      <c r="S7" s="13">
        <v>40</v>
      </c>
      <c r="AB7" s="57"/>
    </row>
    <row r="8" spans="1:28" ht="19.5" customHeight="1" x14ac:dyDescent="0.25">
      <c r="A8" s="136"/>
      <c r="B8" s="129"/>
      <c r="C8" s="14" t="s">
        <v>19</v>
      </c>
      <c r="D8" s="15"/>
      <c r="E8" s="15"/>
      <c r="F8" s="15"/>
      <c r="AB8" s="57"/>
    </row>
    <row r="9" spans="1:28" x14ac:dyDescent="0.25">
      <c r="A9" s="137"/>
      <c r="B9" s="139"/>
      <c r="C9" s="16" t="s">
        <v>20</v>
      </c>
      <c r="D9" s="17">
        <f t="shared" ref="D9:H9" si="2">SUM(D6:D8)</f>
        <v>0</v>
      </c>
      <c r="E9" s="17">
        <f t="shared" si="2"/>
        <v>0</v>
      </c>
      <c r="F9" s="17">
        <f t="shared" si="2"/>
        <v>0</v>
      </c>
      <c r="G9" s="17">
        <f t="shared" si="2"/>
        <v>46</v>
      </c>
      <c r="H9" s="17">
        <f t="shared" si="2"/>
        <v>56</v>
      </c>
      <c r="I9" s="17">
        <f t="shared" ref="I9:AA9" si="3">SUM(I6:I8)</f>
        <v>28</v>
      </c>
      <c r="J9" s="17">
        <f t="shared" si="3"/>
        <v>0</v>
      </c>
      <c r="K9" s="17">
        <f t="shared" si="3"/>
        <v>50</v>
      </c>
      <c r="L9" s="17">
        <f t="shared" si="3"/>
        <v>0</v>
      </c>
      <c r="M9" s="17">
        <f t="shared" si="3"/>
        <v>31</v>
      </c>
      <c r="N9" s="17">
        <f t="shared" si="3"/>
        <v>47</v>
      </c>
      <c r="O9" s="17">
        <f t="shared" si="3"/>
        <v>0</v>
      </c>
      <c r="P9" s="17">
        <f t="shared" si="3"/>
        <v>52</v>
      </c>
      <c r="Q9" s="17">
        <f t="shared" si="3"/>
        <v>35</v>
      </c>
      <c r="R9" s="17">
        <f t="shared" si="3"/>
        <v>0</v>
      </c>
      <c r="S9" s="17">
        <f t="shared" si="3"/>
        <v>50</v>
      </c>
      <c r="T9" s="17">
        <f t="shared" si="3"/>
        <v>12</v>
      </c>
      <c r="U9" s="17">
        <f t="shared" si="3"/>
        <v>15</v>
      </c>
      <c r="V9" s="17">
        <f t="shared" si="3"/>
        <v>10</v>
      </c>
      <c r="W9" s="17">
        <f t="shared" si="3"/>
        <v>0</v>
      </c>
      <c r="X9" s="17">
        <f t="shared" si="3"/>
        <v>0</v>
      </c>
      <c r="Y9" s="17">
        <f t="shared" si="3"/>
        <v>0</v>
      </c>
      <c r="Z9" s="17">
        <f t="shared" si="3"/>
        <v>0</v>
      </c>
      <c r="AA9" s="17">
        <f t="shared" si="3"/>
        <v>0</v>
      </c>
      <c r="AB9" s="58">
        <f>SUM(B9:AA9)</f>
        <v>432</v>
      </c>
    </row>
    <row r="10" spans="1:28" x14ac:dyDescent="0.25">
      <c r="A10" s="140">
        <v>3</v>
      </c>
      <c r="B10" s="143" t="s">
        <v>58</v>
      </c>
      <c r="C10" s="21" t="s">
        <v>16</v>
      </c>
      <c r="D10" s="22">
        <v>0</v>
      </c>
      <c r="E10" s="22">
        <v>0</v>
      </c>
      <c r="F10" s="22">
        <v>10</v>
      </c>
      <c r="G10" s="23">
        <v>15</v>
      </c>
      <c r="H10" s="23">
        <v>15</v>
      </c>
      <c r="I10" s="23">
        <v>15</v>
      </c>
      <c r="J10" s="59"/>
      <c r="K10" s="23">
        <v>15</v>
      </c>
      <c r="L10" s="59"/>
      <c r="M10" s="23">
        <v>15</v>
      </c>
      <c r="N10" s="23">
        <v>15</v>
      </c>
      <c r="O10" s="59"/>
      <c r="P10" s="23">
        <v>15</v>
      </c>
      <c r="Q10" s="23">
        <v>15</v>
      </c>
      <c r="R10" s="23">
        <v>15</v>
      </c>
      <c r="S10" s="23">
        <v>12</v>
      </c>
      <c r="T10" s="23">
        <v>15</v>
      </c>
      <c r="U10" s="23">
        <v>15</v>
      </c>
      <c r="V10" s="23">
        <v>15</v>
      </c>
      <c r="W10" s="59"/>
      <c r="X10" s="59"/>
      <c r="Y10" s="59"/>
      <c r="Z10" s="59"/>
      <c r="AA10" s="59"/>
      <c r="AB10" s="60"/>
    </row>
    <row r="11" spans="1:28" x14ac:dyDescent="0.25">
      <c r="A11" s="141"/>
      <c r="B11" s="129"/>
      <c r="C11" s="10" t="s">
        <v>17</v>
      </c>
      <c r="D11" s="11">
        <v>0</v>
      </c>
      <c r="E11" s="11">
        <v>0</v>
      </c>
      <c r="F11" s="11">
        <v>19</v>
      </c>
      <c r="G11" s="13">
        <v>31</v>
      </c>
      <c r="H11" s="13">
        <v>45</v>
      </c>
      <c r="I11" s="13">
        <v>20</v>
      </c>
      <c r="K11" s="13">
        <v>10</v>
      </c>
      <c r="M11" s="13">
        <v>34.5</v>
      </c>
      <c r="N11" s="13">
        <v>45</v>
      </c>
      <c r="P11" s="13">
        <v>38.5</v>
      </c>
      <c r="Q11" s="13">
        <v>45</v>
      </c>
      <c r="S11" s="13">
        <v>40</v>
      </c>
      <c r="AB11" s="61"/>
    </row>
    <row r="12" spans="1:28" x14ac:dyDescent="0.25">
      <c r="A12" s="141"/>
      <c r="B12" s="129"/>
      <c r="C12" s="14" t="s">
        <v>19</v>
      </c>
      <c r="D12" s="15"/>
      <c r="E12" s="15"/>
      <c r="F12" s="15"/>
      <c r="AB12" s="61"/>
    </row>
    <row r="13" spans="1:28" x14ac:dyDescent="0.25">
      <c r="A13" s="142"/>
      <c r="B13" s="144"/>
      <c r="C13" s="16" t="s">
        <v>20</v>
      </c>
      <c r="D13" s="17">
        <f t="shared" ref="D13:H13" si="4">SUM(D10:D12)</f>
        <v>0</v>
      </c>
      <c r="E13" s="17">
        <f t="shared" si="4"/>
        <v>0</v>
      </c>
      <c r="F13" s="17">
        <f t="shared" si="4"/>
        <v>29</v>
      </c>
      <c r="G13" s="17">
        <f t="shared" si="4"/>
        <v>46</v>
      </c>
      <c r="H13" s="17">
        <f t="shared" si="4"/>
        <v>60</v>
      </c>
      <c r="I13" s="17">
        <f t="shared" ref="I13:AA13" si="5">SUM(I10:I12)</f>
        <v>35</v>
      </c>
      <c r="J13" s="17">
        <f t="shared" si="5"/>
        <v>0</v>
      </c>
      <c r="K13" s="17">
        <f t="shared" si="5"/>
        <v>25</v>
      </c>
      <c r="L13" s="17">
        <f t="shared" si="5"/>
        <v>0</v>
      </c>
      <c r="M13" s="17">
        <f t="shared" si="5"/>
        <v>49.5</v>
      </c>
      <c r="N13" s="17">
        <f t="shared" si="5"/>
        <v>60</v>
      </c>
      <c r="O13" s="17">
        <f t="shared" si="5"/>
        <v>0</v>
      </c>
      <c r="P13" s="17">
        <f t="shared" si="5"/>
        <v>53.5</v>
      </c>
      <c r="Q13" s="17">
        <f t="shared" si="5"/>
        <v>60</v>
      </c>
      <c r="R13" s="17">
        <f t="shared" si="5"/>
        <v>15</v>
      </c>
      <c r="S13" s="17">
        <f t="shared" si="5"/>
        <v>52</v>
      </c>
      <c r="T13" s="17">
        <f t="shared" si="5"/>
        <v>15</v>
      </c>
      <c r="U13" s="17">
        <f t="shared" si="5"/>
        <v>15</v>
      </c>
      <c r="V13" s="17">
        <f t="shared" si="5"/>
        <v>15</v>
      </c>
      <c r="W13" s="17">
        <f t="shared" si="5"/>
        <v>0</v>
      </c>
      <c r="X13" s="17">
        <f t="shared" si="5"/>
        <v>0</v>
      </c>
      <c r="Y13" s="17">
        <f t="shared" si="5"/>
        <v>0</v>
      </c>
      <c r="Z13" s="17">
        <f t="shared" si="5"/>
        <v>0</v>
      </c>
      <c r="AA13" s="17">
        <f t="shared" si="5"/>
        <v>0</v>
      </c>
      <c r="AB13" s="62">
        <f>SUM(B13:AA13)</f>
        <v>530</v>
      </c>
    </row>
    <row r="14" spans="1:28" x14ac:dyDescent="0.25">
      <c r="A14" s="155">
        <v>4</v>
      </c>
      <c r="B14" s="145" t="s">
        <v>59</v>
      </c>
      <c r="C14" s="24" t="s">
        <v>16</v>
      </c>
      <c r="D14" s="25">
        <v>15</v>
      </c>
      <c r="E14" s="25">
        <v>15</v>
      </c>
      <c r="F14" s="25">
        <v>15</v>
      </c>
      <c r="G14" s="26">
        <v>10</v>
      </c>
      <c r="H14" s="26">
        <v>15</v>
      </c>
      <c r="I14" s="26">
        <v>15</v>
      </c>
      <c r="J14" s="63"/>
      <c r="K14" s="26">
        <v>15</v>
      </c>
      <c r="L14" s="63"/>
      <c r="M14" s="26">
        <v>15</v>
      </c>
      <c r="N14" s="26">
        <v>15</v>
      </c>
      <c r="O14" s="63"/>
      <c r="P14" s="26">
        <v>15</v>
      </c>
      <c r="Q14" s="26">
        <v>15</v>
      </c>
      <c r="R14" s="26">
        <v>15</v>
      </c>
      <c r="S14" s="26">
        <v>15</v>
      </c>
      <c r="T14" s="26">
        <v>15</v>
      </c>
      <c r="U14" s="26">
        <v>15</v>
      </c>
      <c r="V14" s="26">
        <v>15</v>
      </c>
      <c r="W14" s="63"/>
      <c r="X14" s="63"/>
      <c r="Y14" s="63"/>
      <c r="Z14" s="63"/>
      <c r="AA14" s="63"/>
      <c r="AB14" s="64"/>
    </row>
    <row r="15" spans="1:28" x14ac:dyDescent="0.25">
      <c r="A15" s="156"/>
      <c r="B15" s="129"/>
      <c r="C15" s="10" t="s">
        <v>17</v>
      </c>
      <c r="D15" s="11">
        <v>5</v>
      </c>
      <c r="E15" s="11">
        <v>39</v>
      </c>
      <c r="F15" s="11">
        <v>28</v>
      </c>
      <c r="G15" s="13">
        <v>27</v>
      </c>
      <c r="H15" s="13">
        <v>44</v>
      </c>
      <c r="I15" s="13">
        <v>32</v>
      </c>
      <c r="K15" s="13">
        <v>20</v>
      </c>
      <c r="M15" s="13">
        <v>38</v>
      </c>
      <c r="N15" s="13">
        <v>50</v>
      </c>
      <c r="P15" s="13">
        <v>38.5</v>
      </c>
      <c r="Q15" s="13">
        <v>25</v>
      </c>
      <c r="S15" s="13">
        <v>0</v>
      </c>
      <c r="AB15" s="65"/>
    </row>
    <row r="16" spans="1:28" x14ac:dyDescent="0.25">
      <c r="A16" s="156"/>
      <c r="B16" s="129"/>
      <c r="C16" s="14" t="s">
        <v>19</v>
      </c>
      <c r="D16" s="15"/>
      <c r="E16" s="15"/>
      <c r="F16" s="15"/>
      <c r="AB16" s="65"/>
    </row>
    <row r="17" spans="1:28" x14ac:dyDescent="0.25">
      <c r="A17" s="157"/>
      <c r="B17" s="146"/>
      <c r="C17" s="16" t="s">
        <v>20</v>
      </c>
      <c r="D17" s="17">
        <f t="shared" ref="D17:H17" si="6">SUM(D14:D16)</f>
        <v>20</v>
      </c>
      <c r="E17" s="17">
        <f t="shared" si="6"/>
        <v>54</v>
      </c>
      <c r="F17" s="17">
        <f t="shared" si="6"/>
        <v>43</v>
      </c>
      <c r="G17" s="17">
        <f t="shared" si="6"/>
        <v>37</v>
      </c>
      <c r="H17" s="17">
        <f t="shared" si="6"/>
        <v>59</v>
      </c>
      <c r="I17" s="17">
        <f t="shared" ref="I17:AA17" si="7">SUM(I14:I16)</f>
        <v>47</v>
      </c>
      <c r="J17" s="17">
        <f t="shared" si="7"/>
        <v>0</v>
      </c>
      <c r="K17" s="17">
        <f t="shared" si="7"/>
        <v>35</v>
      </c>
      <c r="L17" s="17">
        <f t="shared" si="7"/>
        <v>0</v>
      </c>
      <c r="M17" s="17">
        <f t="shared" si="7"/>
        <v>53</v>
      </c>
      <c r="N17" s="17">
        <f t="shared" si="7"/>
        <v>65</v>
      </c>
      <c r="O17" s="17">
        <f t="shared" si="7"/>
        <v>0</v>
      </c>
      <c r="P17" s="17">
        <f t="shared" si="7"/>
        <v>53.5</v>
      </c>
      <c r="Q17" s="17">
        <f t="shared" si="7"/>
        <v>40</v>
      </c>
      <c r="R17" s="17">
        <f t="shared" si="7"/>
        <v>15</v>
      </c>
      <c r="S17" s="17">
        <f t="shared" si="7"/>
        <v>15</v>
      </c>
      <c r="T17" s="17">
        <f t="shared" si="7"/>
        <v>15</v>
      </c>
      <c r="U17" s="17">
        <f t="shared" si="7"/>
        <v>15</v>
      </c>
      <c r="V17" s="17">
        <f t="shared" si="7"/>
        <v>15</v>
      </c>
      <c r="W17" s="17">
        <f t="shared" si="7"/>
        <v>0</v>
      </c>
      <c r="X17" s="17">
        <f t="shared" si="7"/>
        <v>0</v>
      </c>
      <c r="Y17" s="17">
        <f t="shared" si="7"/>
        <v>0</v>
      </c>
      <c r="Z17" s="17">
        <f t="shared" si="7"/>
        <v>0</v>
      </c>
      <c r="AA17" s="17">
        <f t="shared" si="7"/>
        <v>0</v>
      </c>
      <c r="AB17" s="65">
        <f>SUM(B17:AA17)</f>
        <v>581.5</v>
      </c>
    </row>
    <row r="18" spans="1:28" x14ac:dyDescent="0.25">
      <c r="A18" s="158">
        <v>5</v>
      </c>
      <c r="B18" s="138" t="s">
        <v>60</v>
      </c>
      <c r="C18" s="18" t="s">
        <v>16</v>
      </c>
      <c r="D18" s="19">
        <v>10</v>
      </c>
      <c r="E18" s="19">
        <v>10</v>
      </c>
      <c r="F18" s="19">
        <v>15</v>
      </c>
      <c r="G18" s="20">
        <v>15</v>
      </c>
      <c r="H18" s="20">
        <v>15</v>
      </c>
      <c r="I18" s="20">
        <v>15</v>
      </c>
      <c r="J18" s="55"/>
      <c r="K18" s="20">
        <v>15</v>
      </c>
      <c r="L18" s="55"/>
      <c r="M18" s="20">
        <v>15</v>
      </c>
      <c r="N18" s="20">
        <v>15</v>
      </c>
      <c r="O18" s="55"/>
      <c r="P18" s="20">
        <v>15</v>
      </c>
      <c r="Q18" s="20">
        <v>15</v>
      </c>
      <c r="R18" s="20">
        <v>15</v>
      </c>
      <c r="S18" s="20">
        <v>15</v>
      </c>
      <c r="T18" s="20">
        <v>15</v>
      </c>
      <c r="U18" s="20">
        <v>13</v>
      </c>
      <c r="V18" s="20">
        <v>5</v>
      </c>
      <c r="W18" s="55"/>
      <c r="X18" s="55"/>
      <c r="Y18" s="55"/>
      <c r="Z18" s="55"/>
      <c r="AA18" s="55"/>
      <c r="AB18" s="56"/>
    </row>
    <row r="19" spans="1:28" x14ac:dyDescent="0.25">
      <c r="A19" s="159"/>
      <c r="B19" s="129"/>
      <c r="C19" s="10" t="s">
        <v>17</v>
      </c>
      <c r="D19" s="13">
        <v>8</v>
      </c>
      <c r="E19" s="11">
        <v>23</v>
      </c>
      <c r="F19" s="11">
        <v>5</v>
      </c>
      <c r="G19" s="13">
        <v>29</v>
      </c>
      <c r="H19" s="13">
        <v>49</v>
      </c>
      <c r="I19" s="13">
        <v>27</v>
      </c>
      <c r="K19" s="13">
        <v>30</v>
      </c>
      <c r="M19" s="13">
        <v>26</v>
      </c>
      <c r="N19" s="13">
        <v>40</v>
      </c>
      <c r="P19" s="13">
        <v>37</v>
      </c>
      <c r="Q19" s="13">
        <v>25</v>
      </c>
      <c r="S19" s="13">
        <v>40</v>
      </c>
      <c r="AB19" s="57"/>
    </row>
    <row r="20" spans="1:28" x14ac:dyDescent="0.25">
      <c r="A20" s="159"/>
      <c r="B20" s="129"/>
      <c r="C20" s="14" t="s">
        <v>19</v>
      </c>
      <c r="E20" s="15"/>
      <c r="AB20" s="57"/>
    </row>
    <row r="21" spans="1:28" x14ac:dyDescent="0.25">
      <c r="A21" s="160"/>
      <c r="B21" s="139"/>
      <c r="C21" s="16" t="s">
        <v>20</v>
      </c>
      <c r="D21" s="17">
        <f t="shared" ref="D21:H21" si="8">SUM(D18:D20)</f>
        <v>18</v>
      </c>
      <c r="E21" s="17">
        <f t="shared" si="8"/>
        <v>33</v>
      </c>
      <c r="F21" s="17">
        <f t="shared" si="8"/>
        <v>20</v>
      </c>
      <c r="G21" s="17">
        <f t="shared" si="8"/>
        <v>44</v>
      </c>
      <c r="H21" s="17">
        <f t="shared" si="8"/>
        <v>64</v>
      </c>
      <c r="I21" s="17">
        <f t="shared" ref="I21:AA21" si="9">SUM(I18:I20)</f>
        <v>42</v>
      </c>
      <c r="J21" s="17">
        <f t="shared" si="9"/>
        <v>0</v>
      </c>
      <c r="K21" s="17">
        <f t="shared" si="9"/>
        <v>45</v>
      </c>
      <c r="L21" s="17">
        <f t="shared" si="9"/>
        <v>0</v>
      </c>
      <c r="M21" s="17">
        <f t="shared" si="9"/>
        <v>41</v>
      </c>
      <c r="N21" s="17">
        <f t="shared" si="9"/>
        <v>55</v>
      </c>
      <c r="O21" s="17">
        <f t="shared" si="9"/>
        <v>0</v>
      </c>
      <c r="P21" s="17">
        <f t="shared" si="9"/>
        <v>52</v>
      </c>
      <c r="Q21" s="17">
        <f t="shared" si="9"/>
        <v>40</v>
      </c>
      <c r="R21" s="17">
        <f t="shared" si="9"/>
        <v>15</v>
      </c>
      <c r="S21" s="17">
        <f t="shared" si="9"/>
        <v>55</v>
      </c>
      <c r="T21" s="17">
        <f t="shared" si="9"/>
        <v>15</v>
      </c>
      <c r="U21" s="17">
        <f t="shared" si="9"/>
        <v>13</v>
      </c>
      <c r="V21" s="17">
        <f t="shared" si="9"/>
        <v>5</v>
      </c>
      <c r="W21" s="17">
        <f t="shared" si="9"/>
        <v>0</v>
      </c>
      <c r="X21" s="17">
        <f t="shared" si="9"/>
        <v>0</v>
      </c>
      <c r="Y21" s="17">
        <f t="shared" si="9"/>
        <v>0</v>
      </c>
      <c r="Z21" s="17">
        <f t="shared" si="9"/>
        <v>0</v>
      </c>
      <c r="AA21" s="17">
        <f t="shared" si="9"/>
        <v>0</v>
      </c>
      <c r="AB21" s="57">
        <f>SUM(B21:AA21)</f>
        <v>557</v>
      </c>
    </row>
    <row r="22" spans="1:28" x14ac:dyDescent="0.25">
      <c r="A22" s="173">
        <v>6</v>
      </c>
      <c r="B22" s="176" t="s">
        <v>61</v>
      </c>
      <c r="C22" s="49" t="s">
        <v>16</v>
      </c>
      <c r="D22" s="50">
        <v>15</v>
      </c>
      <c r="E22" s="50">
        <v>10</v>
      </c>
      <c r="F22" s="31">
        <v>10</v>
      </c>
      <c r="G22" s="31">
        <v>10</v>
      </c>
      <c r="H22" s="31">
        <v>10</v>
      </c>
      <c r="I22" s="31">
        <v>15</v>
      </c>
      <c r="J22" s="66"/>
      <c r="K22" s="31">
        <v>15</v>
      </c>
      <c r="L22" s="66"/>
      <c r="M22" s="31">
        <v>15</v>
      </c>
      <c r="N22" s="31">
        <v>15</v>
      </c>
      <c r="O22" s="66"/>
      <c r="P22" s="31">
        <v>15</v>
      </c>
      <c r="Q22" s="31">
        <v>4</v>
      </c>
      <c r="R22" s="66"/>
      <c r="S22" s="31">
        <v>15</v>
      </c>
      <c r="T22" s="31">
        <v>15</v>
      </c>
      <c r="U22" s="31">
        <v>13</v>
      </c>
      <c r="V22" s="31">
        <v>5</v>
      </c>
      <c r="W22" s="66"/>
      <c r="X22" s="66"/>
      <c r="Y22" s="66"/>
      <c r="Z22" s="66"/>
      <c r="AA22" s="66"/>
      <c r="AB22" s="67"/>
    </row>
    <row r="23" spans="1:28" x14ac:dyDescent="0.25">
      <c r="A23" s="174"/>
      <c r="B23" s="129"/>
      <c r="C23" s="10" t="s">
        <v>17</v>
      </c>
      <c r="D23" s="13">
        <v>5</v>
      </c>
      <c r="E23" s="11">
        <v>5</v>
      </c>
      <c r="F23" s="13">
        <v>4</v>
      </c>
      <c r="G23" s="13">
        <v>29</v>
      </c>
      <c r="H23" s="13">
        <v>31</v>
      </c>
      <c r="I23" s="13">
        <v>7</v>
      </c>
      <c r="K23" s="13">
        <v>10</v>
      </c>
      <c r="M23" s="13">
        <v>17</v>
      </c>
      <c r="N23" s="13">
        <v>35</v>
      </c>
      <c r="P23" s="13">
        <v>37</v>
      </c>
      <c r="Q23" s="13">
        <v>20</v>
      </c>
      <c r="S23" s="13">
        <v>25</v>
      </c>
      <c r="AB23" s="68"/>
    </row>
    <row r="24" spans="1:28" x14ac:dyDescent="0.25">
      <c r="A24" s="174"/>
      <c r="B24" s="129"/>
      <c r="C24" s="14" t="s">
        <v>19</v>
      </c>
      <c r="E24" s="15"/>
      <c r="AB24" s="68"/>
    </row>
    <row r="25" spans="1:28" x14ac:dyDescent="0.25">
      <c r="A25" s="175"/>
      <c r="B25" s="177"/>
      <c r="C25" s="16" t="s">
        <v>20</v>
      </c>
      <c r="D25" s="17">
        <f t="shared" ref="D25:H25" si="10">SUM(D22:D24)</f>
        <v>20</v>
      </c>
      <c r="E25" s="17">
        <f t="shared" si="10"/>
        <v>15</v>
      </c>
      <c r="F25" s="17">
        <f t="shared" si="10"/>
        <v>14</v>
      </c>
      <c r="G25" s="17">
        <f t="shared" si="10"/>
        <v>39</v>
      </c>
      <c r="H25" s="17">
        <f t="shared" si="10"/>
        <v>41</v>
      </c>
      <c r="I25" s="17">
        <f t="shared" ref="I25:AA25" si="11">SUM(I22:I24)</f>
        <v>22</v>
      </c>
      <c r="J25" s="17">
        <f t="shared" si="11"/>
        <v>0</v>
      </c>
      <c r="K25" s="17">
        <f t="shared" si="11"/>
        <v>25</v>
      </c>
      <c r="L25" s="17">
        <f t="shared" si="11"/>
        <v>0</v>
      </c>
      <c r="M25" s="17">
        <f t="shared" si="11"/>
        <v>32</v>
      </c>
      <c r="N25" s="17">
        <f t="shared" si="11"/>
        <v>50</v>
      </c>
      <c r="O25" s="17">
        <f t="shared" si="11"/>
        <v>0</v>
      </c>
      <c r="P25" s="17">
        <f t="shared" si="11"/>
        <v>52</v>
      </c>
      <c r="Q25" s="17">
        <f t="shared" si="11"/>
        <v>24</v>
      </c>
      <c r="R25" s="17">
        <f t="shared" si="11"/>
        <v>0</v>
      </c>
      <c r="S25" s="17">
        <f t="shared" si="11"/>
        <v>40</v>
      </c>
      <c r="T25" s="17">
        <f t="shared" si="11"/>
        <v>15</v>
      </c>
      <c r="U25" s="17">
        <f t="shared" si="11"/>
        <v>13</v>
      </c>
      <c r="V25" s="17">
        <f t="shared" si="11"/>
        <v>5</v>
      </c>
      <c r="W25" s="17">
        <f t="shared" si="11"/>
        <v>0</v>
      </c>
      <c r="X25" s="17">
        <f t="shared" si="11"/>
        <v>0</v>
      </c>
      <c r="Y25" s="17">
        <f t="shared" si="11"/>
        <v>0</v>
      </c>
      <c r="Z25" s="17">
        <f t="shared" si="11"/>
        <v>0</v>
      </c>
      <c r="AA25" s="17">
        <f t="shared" si="11"/>
        <v>0</v>
      </c>
      <c r="AB25" s="68">
        <f>SUM(B25:AA25)</f>
        <v>407</v>
      </c>
    </row>
    <row r="26" spans="1:28" x14ac:dyDescent="0.25">
      <c r="A26" s="135">
        <v>7</v>
      </c>
      <c r="B26" s="178" t="s">
        <v>62</v>
      </c>
      <c r="C26" s="28" t="s">
        <v>16</v>
      </c>
      <c r="D26" s="29">
        <v>10</v>
      </c>
      <c r="E26" s="29">
        <v>10</v>
      </c>
      <c r="F26" s="29">
        <v>15</v>
      </c>
      <c r="G26" s="29">
        <v>15</v>
      </c>
      <c r="H26" s="30">
        <v>15</v>
      </c>
      <c r="I26" s="30">
        <v>15</v>
      </c>
      <c r="J26" s="69"/>
      <c r="K26" s="30">
        <v>15</v>
      </c>
      <c r="L26" s="69"/>
      <c r="M26" s="30">
        <v>15</v>
      </c>
      <c r="N26" s="30"/>
      <c r="O26" s="69"/>
      <c r="P26" s="30">
        <v>15</v>
      </c>
      <c r="Q26" s="30">
        <v>15</v>
      </c>
      <c r="R26" s="30">
        <v>10</v>
      </c>
      <c r="S26" s="30">
        <v>10</v>
      </c>
      <c r="T26" s="30">
        <v>15</v>
      </c>
      <c r="U26" s="30">
        <v>15</v>
      </c>
      <c r="V26" s="30">
        <v>15</v>
      </c>
      <c r="W26" s="69"/>
      <c r="X26" s="69"/>
      <c r="Y26" s="69"/>
      <c r="Z26" s="69"/>
      <c r="AA26" s="69"/>
      <c r="AB26" s="70"/>
    </row>
    <row r="27" spans="1:28" x14ac:dyDescent="0.25">
      <c r="A27" s="136"/>
      <c r="B27" s="129"/>
      <c r="C27" s="10" t="s">
        <v>17</v>
      </c>
      <c r="D27" s="13">
        <v>8</v>
      </c>
      <c r="E27" s="11">
        <v>15</v>
      </c>
      <c r="F27" s="13">
        <v>19</v>
      </c>
      <c r="G27" s="13">
        <v>29</v>
      </c>
      <c r="H27" s="13">
        <v>20</v>
      </c>
      <c r="I27" s="13">
        <v>17</v>
      </c>
      <c r="K27" s="13">
        <v>10</v>
      </c>
      <c r="M27" s="13">
        <v>12</v>
      </c>
      <c r="P27" s="13">
        <v>38.5</v>
      </c>
      <c r="Q27" s="13">
        <v>48</v>
      </c>
      <c r="S27" s="13">
        <v>47</v>
      </c>
      <c r="AB27" s="71"/>
    </row>
    <row r="28" spans="1:28" x14ac:dyDescent="0.25">
      <c r="A28" s="136"/>
      <c r="B28" s="129"/>
      <c r="C28" s="14" t="s">
        <v>19</v>
      </c>
      <c r="AB28" s="71"/>
    </row>
    <row r="29" spans="1:28" x14ac:dyDescent="0.25">
      <c r="A29" s="137"/>
      <c r="B29" s="179"/>
      <c r="C29" s="16" t="s">
        <v>20</v>
      </c>
      <c r="D29" s="17">
        <f t="shared" ref="D29:H29" si="12">SUM(D26:D28)</f>
        <v>18</v>
      </c>
      <c r="E29" s="17">
        <f t="shared" si="12"/>
        <v>25</v>
      </c>
      <c r="F29" s="17">
        <f t="shared" si="12"/>
        <v>34</v>
      </c>
      <c r="G29" s="17">
        <f t="shared" si="12"/>
        <v>44</v>
      </c>
      <c r="H29" s="17">
        <f t="shared" si="12"/>
        <v>35</v>
      </c>
      <c r="I29" s="17">
        <f t="shared" ref="I29:AA29" si="13">SUM(I26:I28)</f>
        <v>32</v>
      </c>
      <c r="J29" s="17">
        <f t="shared" si="13"/>
        <v>0</v>
      </c>
      <c r="K29" s="17">
        <f t="shared" si="13"/>
        <v>25</v>
      </c>
      <c r="L29" s="17">
        <f t="shared" si="13"/>
        <v>0</v>
      </c>
      <c r="M29" s="17">
        <f t="shared" si="13"/>
        <v>27</v>
      </c>
      <c r="N29" s="17">
        <f t="shared" si="13"/>
        <v>0</v>
      </c>
      <c r="O29" s="17">
        <f t="shared" si="13"/>
        <v>0</v>
      </c>
      <c r="P29" s="17">
        <f t="shared" si="13"/>
        <v>53.5</v>
      </c>
      <c r="Q29" s="17">
        <f t="shared" si="13"/>
        <v>63</v>
      </c>
      <c r="R29" s="17">
        <f t="shared" si="13"/>
        <v>10</v>
      </c>
      <c r="S29" s="17">
        <f t="shared" si="13"/>
        <v>57</v>
      </c>
      <c r="T29" s="17">
        <f t="shared" si="13"/>
        <v>15</v>
      </c>
      <c r="U29" s="17">
        <f t="shared" si="13"/>
        <v>15</v>
      </c>
      <c r="V29" s="17">
        <f t="shared" si="13"/>
        <v>15</v>
      </c>
      <c r="W29" s="17">
        <f t="shared" si="13"/>
        <v>0</v>
      </c>
      <c r="X29" s="17">
        <f t="shared" si="13"/>
        <v>0</v>
      </c>
      <c r="Y29" s="17">
        <f t="shared" si="13"/>
        <v>0</v>
      </c>
      <c r="Z29" s="17">
        <f t="shared" si="13"/>
        <v>0</v>
      </c>
      <c r="AA29" s="17">
        <f t="shared" si="13"/>
        <v>0</v>
      </c>
      <c r="AB29" s="71">
        <f>SUM(B29:AA29)</f>
        <v>468.5</v>
      </c>
    </row>
    <row r="30" spans="1:28" x14ac:dyDescent="0.25">
      <c r="A30" s="162">
        <v>8</v>
      </c>
      <c r="B30" s="180" t="s">
        <v>63</v>
      </c>
      <c r="C30" s="33" t="s">
        <v>16</v>
      </c>
      <c r="D30" s="34">
        <v>10</v>
      </c>
      <c r="E30" s="35">
        <v>15</v>
      </c>
      <c r="F30" s="34">
        <v>15</v>
      </c>
      <c r="G30" s="34">
        <v>15</v>
      </c>
      <c r="H30" s="34">
        <v>15</v>
      </c>
      <c r="I30" s="34">
        <v>5</v>
      </c>
      <c r="J30" s="72"/>
      <c r="K30" s="34">
        <v>15</v>
      </c>
      <c r="L30" s="72"/>
      <c r="M30" s="13">
        <v>15</v>
      </c>
      <c r="N30" s="34">
        <v>15</v>
      </c>
      <c r="O30" s="72"/>
      <c r="P30" s="34">
        <v>15</v>
      </c>
      <c r="Q30" s="34">
        <v>15</v>
      </c>
      <c r="R30" s="34">
        <v>15</v>
      </c>
      <c r="S30" s="34">
        <v>15</v>
      </c>
      <c r="T30" s="34">
        <v>15</v>
      </c>
      <c r="U30" s="34">
        <v>13</v>
      </c>
      <c r="V30" s="34">
        <v>15</v>
      </c>
      <c r="W30" s="72"/>
      <c r="X30" s="72"/>
      <c r="Y30" s="72"/>
      <c r="Z30" s="72"/>
      <c r="AA30" s="72"/>
      <c r="AB30" s="73"/>
    </row>
    <row r="31" spans="1:28" x14ac:dyDescent="0.25">
      <c r="A31" s="163"/>
      <c r="B31" s="129"/>
      <c r="C31" s="10" t="s">
        <v>17</v>
      </c>
      <c r="D31" s="13">
        <v>5</v>
      </c>
      <c r="E31" s="11">
        <v>28</v>
      </c>
      <c r="F31" s="13">
        <v>27</v>
      </c>
      <c r="G31" s="13">
        <v>27</v>
      </c>
      <c r="H31" s="13">
        <v>10</v>
      </c>
      <c r="I31" s="13">
        <v>0</v>
      </c>
      <c r="K31" s="13">
        <v>0</v>
      </c>
      <c r="M31" s="13">
        <v>14</v>
      </c>
      <c r="P31" s="13">
        <v>37</v>
      </c>
      <c r="Q31" s="13">
        <v>20</v>
      </c>
      <c r="S31" s="13">
        <v>0</v>
      </c>
      <c r="AB31" s="74"/>
    </row>
    <row r="32" spans="1:28" x14ac:dyDescent="0.25">
      <c r="A32" s="163"/>
      <c r="B32" s="129"/>
      <c r="C32" s="14" t="s">
        <v>19</v>
      </c>
      <c r="AB32" s="74"/>
    </row>
    <row r="33" spans="1:28" x14ac:dyDescent="0.25">
      <c r="A33" s="164"/>
      <c r="B33" s="181"/>
      <c r="C33" s="16" t="s">
        <v>20</v>
      </c>
      <c r="D33" s="17">
        <f t="shared" ref="D33:H33" si="14">SUM(D30:D32)</f>
        <v>15</v>
      </c>
      <c r="E33" s="17">
        <f t="shared" si="14"/>
        <v>43</v>
      </c>
      <c r="F33" s="17">
        <f t="shared" si="14"/>
        <v>42</v>
      </c>
      <c r="G33" s="17">
        <f t="shared" si="14"/>
        <v>42</v>
      </c>
      <c r="H33" s="17">
        <f t="shared" si="14"/>
        <v>25</v>
      </c>
      <c r="I33" s="17">
        <f t="shared" ref="I33:AA33" si="15">SUM(I30:I32)</f>
        <v>5</v>
      </c>
      <c r="J33" s="17">
        <f t="shared" si="15"/>
        <v>0</v>
      </c>
      <c r="K33" s="17">
        <f t="shared" si="15"/>
        <v>15</v>
      </c>
      <c r="L33" s="17">
        <f t="shared" si="15"/>
        <v>0</v>
      </c>
      <c r="M33" s="17">
        <f t="shared" si="15"/>
        <v>29</v>
      </c>
      <c r="N33" s="17">
        <f t="shared" si="15"/>
        <v>15</v>
      </c>
      <c r="O33" s="17">
        <f t="shared" si="15"/>
        <v>0</v>
      </c>
      <c r="P33" s="17">
        <f t="shared" si="15"/>
        <v>52</v>
      </c>
      <c r="Q33" s="17">
        <f t="shared" si="15"/>
        <v>35</v>
      </c>
      <c r="R33" s="17">
        <f t="shared" si="15"/>
        <v>15</v>
      </c>
      <c r="S33" s="17">
        <f t="shared" si="15"/>
        <v>15</v>
      </c>
      <c r="T33" s="17">
        <f t="shared" si="15"/>
        <v>15</v>
      </c>
      <c r="U33" s="17">
        <f t="shared" si="15"/>
        <v>13</v>
      </c>
      <c r="V33" s="17">
        <f t="shared" si="15"/>
        <v>15</v>
      </c>
      <c r="W33" s="17">
        <f t="shared" si="15"/>
        <v>0</v>
      </c>
      <c r="X33" s="17">
        <f t="shared" si="15"/>
        <v>0</v>
      </c>
      <c r="Y33" s="17">
        <f t="shared" si="15"/>
        <v>0</v>
      </c>
      <c r="Z33" s="17">
        <f t="shared" si="15"/>
        <v>0</v>
      </c>
      <c r="AA33" s="17">
        <f t="shared" si="15"/>
        <v>0</v>
      </c>
      <c r="AB33" s="74">
        <f>SUM(B33:AA33)</f>
        <v>391</v>
      </c>
    </row>
    <row r="34" spans="1:28" x14ac:dyDescent="0.25">
      <c r="A34" s="165">
        <v>9</v>
      </c>
      <c r="B34" s="182" t="s">
        <v>64</v>
      </c>
      <c r="C34" s="38" t="s">
        <v>16</v>
      </c>
      <c r="D34" s="39">
        <v>15</v>
      </c>
      <c r="E34" s="39">
        <v>15</v>
      </c>
      <c r="F34" s="40">
        <v>10</v>
      </c>
      <c r="G34" s="40">
        <v>15</v>
      </c>
      <c r="H34" s="40">
        <v>10</v>
      </c>
      <c r="I34" s="40">
        <v>10</v>
      </c>
      <c r="J34" s="75"/>
      <c r="K34" s="40">
        <v>15</v>
      </c>
      <c r="L34" s="75"/>
      <c r="M34" s="40">
        <v>15</v>
      </c>
      <c r="N34" s="40">
        <v>15</v>
      </c>
      <c r="O34" s="75"/>
      <c r="P34" s="40">
        <v>15</v>
      </c>
      <c r="Q34" s="40">
        <v>13</v>
      </c>
      <c r="R34" s="40">
        <v>15</v>
      </c>
      <c r="S34" s="40">
        <v>15</v>
      </c>
      <c r="T34" s="40">
        <v>12</v>
      </c>
      <c r="U34" s="40">
        <v>14</v>
      </c>
      <c r="V34" s="40">
        <v>10</v>
      </c>
      <c r="W34" s="75"/>
      <c r="X34" s="75"/>
      <c r="Y34" s="75"/>
      <c r="Z34" s="75"/>
      <c r="AA34" s="75"/>
      <c r="AB34" s="76"/>
    </row>
    <row r="35" spans="1:28" x14ac:dyDescent="0.25">
      <c r="A35" s="166"/>
      <c r="B35" s="129"/>
      <c r="C35" s="10" t="s">
        <v>17</v>
      </c>
      <c r="D35" s="13">
        <v>8</v>
      </c>
      <c r="E35" s="11">
        <v>33</v>
      </c>
      <c r="F35" s="13">
        <v>20</v>
      </c>
      <c r="G35" s="13">
        <v>27</v>
      </c>
      <c r="H35" s="13">
        <v>20</v>
      </c>
      <c r="I35" s="13">
        <v>15</v>
      </c>
      <c r="K35" s="13">
        <v>20</v>
      </c>
      <c r="M35" s="13">
        <v>21</v>
      </c>
      <c r="N35" s="13">
        <v>20</v>
      </c>
      <c r="P35" s="13">
        <v>38.5</v>
      </c>
      <c r="Q35" s="13">
        <v>25</v>
      </c>
      <c r="S35" s="13">
        <v>35</v>
      </c>
      <c r="AB35" s="77"/>
    </row>
    <row r="36" spans="1:28" x14ac:dyDescent="0.25">
      <c r="A36" s="166"/>
      <c r="B36" s="129"/>
      <c r="C36" s="14" t="s">
        <v>19</v>
      </c>
      <c r="E36" s="15"/>
      <c r="AB36" s="77"/>
    </row>
    <row r="37" spans="1:28" x14ac:dyDescent="0.25">
      <c r="A37" s="167"/>
      <c r="B37" s="149"/>
      <c r="C37" s="16" t="s">
        <v>20</v>
      </c>
      <c r="D37" s="17">
        <f t="shared" ref="D37:H37" si="16">SUM(D34:D36)</f>
        <v>23</v>
      </c>
      <c r="E37" s="17">
        <f t="shared" si="16"/>
        <v>48</v>
      </c>
      <c r="F37" s="17">
        <f t="shared" si="16"/>
        <v>30</v>
      </c>
      <c r="G37" s="17">
        <f t="shared" si="16"/>
        <v>42</v>
      </c>
      <c r="H37" s="17">
        <f t="shared" si="16"/>
        <v>30</v>
      </c>
      <c r="I37" s="17">
        <f t="shared" ref="I37:AA37" si="17">SUM(I34:I36)</f>
        <v>25</v>
      </c>
      <c r="J37" s="17">
        <f t="shared" si="17"/>
        <v>0</v>
      </c>
      <c r="K37" s="17">
        <f t="shared" si="17"/>
        <v>35</v>
      </c>
      <c r="L37" s="17">
        <f t="shared" si="17"/>
        <v>0</v>
      </c>
      <c r="M37" s="17">
        <f t="shared" si="17"/>
        <v>36</v>
      </c>
      <c r="N37" s="17">
        <f t="shared" si="17"/>
        <v>35</v>
      </c>
      <c r="O37" s="17">
        <f t="shared" si="17"/>
        <v>0</v>
      </c>
      <c r="P37" s="17">
        <f t="shared" si="17"/>
        <v>53.5</v>
      </c>
      <c r="Q37" s="17">
        <f t="shared" si="17"/>
        <v>38</v>
      </c>
      <c r="R37" s="17">
        <f t="shared" si="17"/>
        <v>15</v>
      </c>
      <c r="S37" s="17">
        <f t="shared" si="17"/>
        <v>50</v>
      </c>
      <c r="T37" s="17">
        <f t="shared" si="17"/>
        <v>12</v>
      </c>
      <c r="U37" s="17">
        <f t="shared" si="17"/>
        <v>14</v>
      </c>
      <c r="V37" s="17">
        <f t="shared" si="17"/>
        <v>10</v>
      </c>
      <c r="W37" s="17">
        <f t="shared" si="17"/>
        <v>0</v>
      </c>
      <c r="X37" s="17">
        <f t="shared" si="17"/>
        <v>0</v>
      </c>
      <c r="Y37" s="17">
        <f t="shared" si="17"/>
        <v>0</v>
      </c>
      <c r="Z37" s="17">
        <f t="shared" si="17"/>
        <v>0</v>
      </c>
      <c r="AA37" s="17">
        <f t="shared" si="17"/>
        <v>0</v>
      </c>
      <c r="AB37" s="77">
        <f>SUM(B37:AA37)</f>
        <v>496.5</v>
      </c>
    </row>
    <row r="38" spans="1:28" x14ac:dyDescent="0.25">
      <c r="A38" s="168">
        <v>10</v>
      </c>
      <c r="B38" s="150" t="s">
        <v>81</v>
      </c>
      <c r="C38" s="42" t="s">
        <v>16</v>
      </c>
      <c r="D38" s="43">
        <v>10</v>
      </c>
      <c r="E38" s="43">
        <v>10</v>
      </c>
      <c r="F38" s="44">
        <v>15</v>
      </c>
      <c r="G38" s="44">
        <v>5</v>
      </c>
      <c r="H38" s="44">
        <v>15</v>
      </c>
      <c r="I38" s="44">
        <v>5</v>
      </c>
      <c r="J38" s="78"/>
      <c r="K38" s="44">
        <v>15</v>
      </c>
      <c r="L38" s="78"/>
      <c r="M38" s="44">
        <v>15</v>
      </c>
      <c r="N38" s="44">
        <v>15</v>
      </c>
      <c r="O38" s="78"/>
      <c r="P38" s="44">
        <v>15</v>
      </c>
      <c r="Q38" s="44">
        <v>15</v>
      </c>
      <c r="R38" s="44">
        <v>15</v>
      </c>
      <c r="S38" s="44">
        <v>15</v>
      </c>
      <c r="T38" s="44">
        <v>15</v>
      </c>
      <c r="U38" s="44">
        <v>15</v>
      </c>
      <c r="V38" s="44">
        <v>15</v>
      </c>
      <c r="W38" s="78"/>
      <c r="X38" s="78"/>
      <c r="Y38" s="78"/>
      <c r="Z38" s="78"/>
      <c r="AA38" s="78"/>
      <c r="AB38" s="79"/>
    </row>
    <row r="39" spans="1:28" x14ac:dyDescent="0.25">
      <c r="A39" s="169"/>
      <c r="B39" s="129"/>
      <c r="C39" s="10" t="s">
        <v>17</v>
      </c>
      <c r="D39" s="11"/>
      <c r="E39" s="11"/>
      <c r="F39" s="13">
        <v>35</v>
      </c>
      <c r="G39" s="13">
        <v>49</v>
      </c>
      <c r="H39" s="13">
        <v>40</v>
      </c>
      <c r="I39" s="13">
        <v>8</v>
      </c>
      <c r="K39" s="13">
        <v>10</v>
      </c>
      <c r="M39" s="13">
        <v>30</v>
      </c>
      <c r="N39" s="13">
        <v>30</v>
      </c>
      <c r="P39" s="13">
        <v>38.5</v>
      </c>
      <c r="Q39" s="13">
        <v>25</v>
      </c>
      <c r="S39" s="13">
        <v>30</v>
      </c>
      <c r="AB39" s="80"/>
    </row>
    <row r="40" spans="1:28" x14ac:dyDescent="0.25">
      <c r="A40" s="169"/>
      <c r="B40" s="129"/>
      <c r="C40" s="14" t="s">
        <v>19</v>
      </c>
      <c r="AB40" s="80"/>
    </row>
    <row r="41" spans="1:28" x14ac:dyDescent="0.25">
      <c r="A41" s="170"/>
      <c r="B41" s="148"/>
      <c r="C41" s="45" t="s">
        <v>20</v>
      </c>
      <c r="D41" s="46">
        <f t="shared" ref="D41:H41" si="18">SUM(D38:D40)</f>
        <v>10</v>
      </c>
      <c r="E41" s="46">
        <f t="shared" si="18"/>
        <v>10</v>
      </c>
      <c r="F41" s="46">
        <f t="shared" si="18"/>
        <v>50</v>
      </c>
      <c r="G41" s="46">
        <f t="shared" si="18"/>
        <v>54</v>
      </c>
      <c r="H41" s="46">
        <f t="shared" si="18"/>
        <v>55</v>
      </c>
      <c r="I41" s="46">
        <f t="shared" ref="I41:AA41" si="19">SUM(I38:I40)</f>
        <v>13</v>
      </c>
      <c r="J41" s="46">
        <f t="shared" si="19"/>
        <v>0</v>
      </c>
      <c r="K41" s="46">
        <f t="shared" si="19"/>
        <v>25</v>
      </c>
      <c r="L41" s="46">
        <f t="shared" si="19"/>
        <v>0</v>
      </c>
      <c r="M41" s="46">
        <f t="shared" si="19"/>
        <v>45</v>
      </c>
      <c r="N41" s="46">
        <f t="shared" si="19"/>
        <v>45</v>
      </c>
      <c r="O41" s="46">
        <f t="shared" si="19"/>
        <v>0</v>
      </c>
      <c r="P41" s="46">
        <f t="shared" si="19"/>
        <v>53.5</v>
      </c>
      <c r="Q41" s="46">
        <f t="shared" si="19"/>
        <v>40</v>
      </c>
      <c r="R41" s="46">
        <f t="shared" si="19"/>
        <v>15</v>
      </c>
      <c r="S41" s="46">
        <f t="shared" si="19"/>
        <v>45</v>
      </c>
      <c r="T41" s="46">
        <f t="shared" si="19"/>
        <v>15</v>
      </c>
      <c r="U41" s="46">
        <f t="shared" si="19"/>
        <v>15</v>
      </c>
      <c r="V41" s="46">
        <f t="shared" si="19"/>
        <v>15</v>
      </c>
      <c r="W41" s="46">
        <f t="shared" si="19"/>
        <v>0</v>
      </c>
      <c r="X41" s="46">
        <f t="shared" si="19"/>
        <v>0</v>
      </c>
      <c r="Y41" s="46">
        <f t="shared" si="19"/>
        <v>0</v>
      </c>
      <c r="Z41" s="46">
        <f t="shared" si="19"/>
        <v>0</v>
      </c>
      <c r="AA41" s="46">
        <f t="shared" si="19"/>
        <v>0</v>
      </c>
      <c r="AB41" s="81">
        <f>SUM(B41:AA41)</f>
        <v>505.5</v>
      </c>
    </row>
    <row r="42" spans="1:28" x14ac:dyDescent="0.25">
      <c r="A42" s="129"/>
      <c r="B42" s="151"/>
      <c r="C42" s="5"/>
    </row>
    <row r="43" spans="1:28" x14ac:dyDescent="0.25">
      <c r="A43" s="129"/>
      <c r="B43" s="129"/>
      <c r="C43" s="48"/>
    </row>
    <row r="44" spans="1:28" x14ac:dyDescent="0.25">
      <c r="A44" s="129"/>
      <c r="B44" s="129"/>
      <c r="C44" s="14"/>
    </row>
  </sheetData>
  <mergeCells count="22">
    <mergeCell ref="B30:B33"/>
    <mergeCell ref="B34:B37"/>
    <mergeCell ref="B38:B41"/>
    <mergeCell ref="B14:B17"/>
    <mergeCell ref="A42:A44"/>
    <mergeCell ref="A14:A17"/>
    <mergeCell ref="A18:A21"/>
    <mergeCell ref="A22:A25"/>
    <mergeCell ref="A26:A29"/>
    <mergeCell ref="A30:A33"/>
    <mergeCell ref="A34:A37"/>
    <mergeCell ref="A38:A41"/>
    <mergeCell ref="B42:B44"/>
    <mergeCell ref="B18:B21"/>
    <mergeCell ref="B22:B25"/>
    <mergeCell ref="B26:B29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7"/>
  <sheetViews>
    <sheetView workbookViewId="0"/>
  </sheetViews>
  <sheetFormatPr defaultColWidth="12.5703125" defaultRowHeight="15.75" customHeight="1" x14ac:dyDescent="0.2"/>
  <cols>
    <col min="1" max="1" width="9.140625" customWidth="1"/>
    <col min="2" max="2" width="25.42578125" customWidth="1"/>
    <col min="3" max="3" width="31.42578125" customWidth="1"/>
    <col min="4" max="4" width="13" customWidth="1"/>
    <col min="5" max="5" width="12.42578125" customWidth="1"/>
  </cols>
  <sheetData>
    <row r="1" spans="1:28" x14ac:dyDescent="0.25">
      <c r="A1" s="82" t="s">
        <v>6</v>
      </c>
      <c r="B1" s="82" t="s">
        <v>7</v>
      </c>
      <c r="C1" s="82" t="s">
        <v>8</v>
      </c>
      <c r="D1" s="82" t="s">
        <v>28</v>
      </c>
      <c r="E1" s="82" t="s">
        <v>29</v>
      </c>
      <c r="F1" s="82" t="s">
        <v>30</v>
      </c>
      <c r="G1" s="82" t="s">
        <v>31</v>
      </c>
      <c r="H1" s="82" t="s">
        <v>32</v>
      </c>
      <c r="I1" s="82" t="s">
        <v>14</v>
      </c>
      <c r="J1" s="82" t="s">
        <v>38</v>
      </c>
      <c r="K1" s="82" t="s">
        <v>39</v>
      </c>
      <c r="L1" s="82" t="s">
        <v>40</v>
      </c>
      <c r="M1" s="82" t="s">
        <v>41</v>
      </c>
      <c r="N1" s="82" t="s">
        <v>42</v>
      </c>
      <c r="O1" s="82" t="s">
        <v>43</v>
      </c>
      <c r="P1" s="82" t="s">
        <v>44</v>
      </c>
      <c r="Q1" s="82" t="s">
        <v>45</v>
      </c>
      <c r="R1" s="82" t="s">
        <v>46</v>
      </c>
      <c r="S1" s="82" t="s">
        <v>47</v>
      </c>
      <c r="T1" s="82" t="s">
        <v>48</v>
      </c>
      <c r="U1" s="82" t="s">
        <v>49</v>
      </c>
      <c r="V1" s="82" t="s">
        <v>50</v>
      </c>
      <c r="W1" s="82" t="s">
        <v>51</v>
      </c>
      <c r="X1" s="82" t="s">
        <v>52</v>
      </c>
      <c r="Y1" s="82" t="s">
        <v>53</v>
      </c>
      <c r="Z1" s="82" t="s">
        <v>54</v>
      </c>
      <c r="AA1" s="82" t="s">
        <v>55</v>
      </c>
      <c r="AB1" s="83" t="s">
        <v>20</v>
      </c>
    </row>
    <row r="2" spans="1:28" ht="17.25" customHeight="1" x14ac:dyDescent="0.25">
      <c r="A2" s="183">
        <v>1</v>
      </c>
      <c r="B2" s="183" t="s">
        <v>65</v>
      </c>
      <c r="C2" s="84" t="s">
        <v>16</v>
      </c>
      <c r="D2" s="13">
        <v>15</v>
      </c>
      <c r="E2" s="13">
        <v>15</v>
      </c>
      <c r="F2" s="13">
        <v>15</v>
      </c>
      <c r="G2" s="13">
        <v>0</v>
      </c>
      <c r="I2" s="13">
        <v>5</v>
      </c>
    </row>
    <row r="3" spans="1:28" ht="19.5" customHeight="1" x14ac:dyDescent="0.25">
      <c r="A3" s="129"/>
      <c r="B3" s="129"/>
      <c r="C3" s="85" t="s">
        <v>66</v>
      </c>
      <c r="F3" s="13">
        <v>40</v>
      </c>
      <c r="G3" s="13">
        <v>50</v>
      </c>
    </row>
    <row r="4" spans="1:28" ht="17.25" customHeight="1" x14ac:dyDescent="0.25">
      <c r="A4" s="129"/>
      <c r="B4" s="129"/>
      <c r="C4" s="86" t="s">
        <v>19</v>
      </c>
    </row>
    <row r="5" spans="1:28" ht="17.25" customHeight="1" x14ac:dyDescent="0.25">
      <c r="A5" s="184"/>
      <c r="B5" s="184"/>
      <c r="C5" s="87" t="s">
        <v>20</v>
      </c>
      <c r="D5" s="88">
        <f t="shared" ref="D5:AA5" si="0">SUM(D2:D4)</f>
        <v>15</v>
      </c>
      <c r="E5" s="88">
        <f t="shared" si="0"/>
        <v>15</v>
      </c>
      <c r="F5" s="88">
        <f t="shared" si="0"/>
        <v>55</v>
      </c>
      <c r="G5" s="88">
        <f t="shared" si="0"/>
        <v>50</v>
      </c>
      <c r="H5" s="88">
        <f t="shared" si="0"/>
        <v>0</v>
      </c>
      <c r="I5" s="88">
        <f t="shared" si="0"/>
        <v>5</v>
      </c>
      <c r="J5" s="88">
        <f t="shared" si="0"/>
        <v>0</v>
      </c>
      <c r="K5" s="88">
        <f t="shared" si="0"/>
        <v>0</v>
      </c>
      <c r="L5" s="88">
        <f t="shared" si="0"/>
        <v>0</v>
      </c>
      <c r="M5" s="88">
        <f t="shared" si="0"/>
        <v>0</v>
      </c>
      <c r="N5" s="88">
        <f t="shared" si="0"/>
        <v>0</v>
      </c>
      <c r="O5" s="88">
        <f t="shared" si="0"/>
        <v>0</v>
      </c>
      <c r="P5" s="88">
        <f t="shared" si="0"/>
        <v>0</v>
      </c>
      <c r="Q5" s="88">
        <f t="shared" si="0"/>
        <v>0</v>
      </c>
      <c r="R5" s="88">
        <f t="shared" si="0"/>
        <v>0</v>
      </c>
      <c r="S5" s="88">
        <f t="shared" si="0"/>
        <v>0</v>
      </c>
      <c r="T5" s="88">
        <f t="shared" si="0"/>
        <v>0</v>
      </c>
      <c r="U5" s="88">
        <f t="shared" si="0"/>
        <v>0</v>
      </c>
      <c r="V5" s="88">
        <f t="shared" si="0"/>
        <v>0</v>
      </c>
      <c r="W5" s="88">
        <f t="shared" si="0"/>
        <v>0</v>
      </c>
      <c r="X5" s="88">
        <f t="shared" si="0"/>
        <v>0</v>
      </c>
      <c r="Y5" s="88">
        <f t="shared" si="0"/>
        <v>0</v>
      </c>
      <c r="Z5" s="88">
        <f t="shared" si="0"/>
        <v>0</v>
      </c>
      <c r="AA5" s="88">
        <f t="shared" si="0"/>
        <v>0</v>
      </c>
      <c r="AB5" s="89">
        <f>SUM(B5:AA5)</f>
        <v>140</v>
      </c>
    </row>
    <row r="6" spans="1:28" x14ac:dyDescent="0.25">
      <c r="A6" s="185">
        <v>2</v>
      </c>
      <c r="B6" s="185" t="s">
        <v>67</v>
      </c>
      <c r="C6" s="84" t="s">
        <v>16</v>
      </c>
      <c r="D6" s="13">
        <v>10</v>
      </c>
      <c r="E6" s="13">
        <v>10</v>
      </c>
      <c r="F6" s="13">
        <v>10</v>
      </c>
      <c r="G6" s="13">
        <v>10</v>
      </c>
      <c r="H6" s="13">
        <v>10</v>
      </c>
    </row>
    <row r="7" spans="1:28" x14ac:dyDescent="0.25">
      <c r="A7" s="129"/>
      <c r="B7" s="129"/>
      <c r="C7" s="85" t="s">
        <v>66</v>
      </c>
      <c r="F7" s="13">
        <v>0</v>
      </c>
      <c r="G7" s="13">
        <v>0</v>
      </c>
    </row>
    <row r="8" spans="1:28" x14ac:dyDescent="0.25">
      <c r="A8" s="129"/>
      <c r="B8" s="129"/>
      <c r="C8" s="86" t="s">
        <v>19</v>
      </c>
    </row>
    <row r="9" spans="1:28" x14ac:dyDescent="0.25">
      <c r="A9" s="186"/>
      <c r="B9" s="186"/>
      <c r="C9" s="90" t="s">
        <v>20</v>
      </c>
      <c r="D9" s="91">
        <f t="shared" ref="D9:AA9" si="1">SUM(D6:D8)</f>
        <v>10</v>
      </c>
      <c r="E9" s="91">
        <f t="shared" si="1"/>
        <v>10</v>
      </c>
      <c r="F9" s="91">
        <f t="shared" si="1"/>
        <v>10</v>
      </c>
      <c r="G9" s="91">
        <f t="shared" si="1"/>
        <v>10</v>
      </c>
      <c r="H9" s="91">
        <f t="shared" si="1"/>
        <v>10</v>
      </c>
      <c r="I9" s="91">
        <f t="shared" si="1"/>
        <v>0</v>
      </c>
      <c r="J9" s="91">
        <f t="shared" si="1"/>
        <v>0</v>
      </c>
      <c r="K9" s="91">
        <f t="shared" si="1"/>
        <v>0</v>
      </c>
      <c r="L9" s="91">
        <f t="shared" si="1"/>
        <v>0</v>
      </c>
      <c r="M9" s="91">
        <f t="shared" si="1"/>
        <v>0</v>
      </c>
      <c r="N9" s="91">
        <f t="shared" si="1"/>
        <v>0</v>
      </c>
      <c r="O9" s="91">
        <f t="shared" si="1"/>
        <v>0</v>
      </c>
      <c r="P9" s="91">
        <f t="shared" si="1"/>
        <v>0</v>
      </c>
      <c r="Q9" s="91">
        <f t="shared" si="1"/>
        <v>0</v>
      </c>
      <c r="R9" s="91">
        <f t="shared" si="1"/>
        <v>0</v>
      </c>
      <c r="S9" s="91">
        <f t="shared" si="1"/>
        <v>0</v>
      </c>
      <c r="T9" s="91">
        <f t="shared" si="1"/>
        <v>0</v>
      </c>
      <c r="U9" s="91">
        <f t="shared" si="1"/>
        <v>0</v>
      </c>
      <c r="V9" s="91">
        <f t="shared" si="1"/>
        <v>0</v>
      </c>
      <c r="W9" s="91">
        <f t="shared" si="1"/>
        <v>0</v>
      </c>
      <c r="X9" s="91">
        <f t="shared" si="1"/>
        <v>0</v>
      </c>
      <c r="Y9" s="91">
        <f t="shared" si="1"/>
        <v>0</v>
      </c>
      <c r="Z9" s="91">
        <f t="shared" si="1"/>
        <v>0</v>
      </c>
      <c r="AA9" s="91">
        <f t="shared" si="1"/>
        <v>0</v>
      </c>
      <c r="AB9" s="92">
        <f>SUM(B9:AA9)</f>
        <v>50</v>
      </c>
    </row>
    <row r="10" spans="1:28" x14ac:dyDescent="0.25">
      <c r="A10" s="187">
        <v>3</v>
      </c>
      <c r="B10" s="187" t="s">
        <v>68</v>
      </c>
      <c r="C10" s="84" t="s">
        <v>16</v>
      </c>
      <c r="D10" s="13">
        <v>10</v>
      </c>
      <c r="E10" s="13">
        <v>10</v>
      </c>
      <c r="F10" s="13">
        <v>15</v>
      </c>
      <c r="G10" s="13">
        <v>5</v>
      </c>
      <c r="H10" s="13">
        <v>15</v>
      </c>
      <c r="I10" s="13">
        <v>5</v>
      </c>
    </row>
    <row r="11" spans="1:28" x14ac:dyDescent="0.25">
      <c r="A11" s="129"/>
      <c r="B11" s="129"/>
      <c r="C11" s="85" t="s">
        <v>66</v>
      </c>
      <c r="F11" s="13">
        <v>35</v>
      </c>
      <c r="G11" s="13">
        <v>49</v>
      </c>
      <c r="H11" s="13">
        <v>40</v>
      </c>
    </row>
    <row r="12" spans="1:28" x14ac:dyDescent="0.25">
      <c r="A12" s="129"/>
      <c r="B12" s="129"/>
      <c r="C12" s="86" t="s">
        <v>19</v>
      </c>
    </row>
    <row r="13" spans="1:28" x14ac:dyDescent="0.25">
      <c r="A13" s="188"/>
      <c r="B13" s="188"/>
      <c r="C13" s="93" t="s">
        <v>20</v>
      </c>
      <c r="D13" s="94">
        <f t="shared" ref="D13:AA13" si="2">SUM(D10:D12)</f>
        <v>10</v>
      </c>
      <c r="E13" s="94">
        <f t="shared" si="2"/>
        <v>10</v>
      </c>
      <c r="F13" s="94">
        <f t="shared" si="2"/>
        <v>50</v>
      </c>
      <c r="G13" s="94">
        <f t="shared" si="2"/>
        <v>54</v>
      </c>
      <c r="H13" s="94">
        <f t="shared" si="2"/>
        <v>55</v>
      </c>
      <c r="I13" s="94">
        <f t="shared" si="2"/>
        <v>5</v>
      </c>
      <c r="J13" s="94">
        <f t="shared" si="2"/>
        <v>0</v>
      </c>
      <c r="K13" s="94">
        <f t="shared" si="2"/>
        <v>0</v>
      </c>
      <c r="L13" s="94">
        <f t="shared" si="2"/>
        <v>0</v>
      </c>
      <c r="M13" s="94">
        <f t="shared" si="2"/>
        <v>0</v>
      </c>
      <c r="N13" s="94">
        <f t="shared" si="2"/>
        <v>0</v>
      </c>
      <c r="O13" s="94">
        <f t="shared" si="2"/>
        <v>0</v>
      </c>
      <c r="P13" s="94">
        <f t="shared" si="2"/>
        <v>0</v>
      </c>
      <c r="Q13" s="94">
        <f t="shared" si="2"/>
        <v>0</v>
      </c>
      <c r="R13" s="94">
        <f t="shared" si="2"/>
        <v>0</v>
      </c>
      <c r="S13" s="94">
        <f t="shared" si="2"/>
        <v>0</v>
      </c>
      <c r="T13" s="94">
        <f t="shared" si="2"/>
        <v>0</v>
      </c>
      <c r="U13" s="94">
        <f t="shared" si="2"/>
        <v>0</v>
      </c>
      <c r="V13" s="94">
        <f t="shared" si="2"/>
        <v>0</v>
      </c>
      <c r="W13" s="94">
        <f t="shared" si="2"/>
        <v>0</v>
      </c>
      <c r="X13" s="94">
        <f t="shared" si="2"/>
        <v>0</v>
      </c>
      <c r="Y13" s="94">
        <f t="shared" si="2"/>
        <v>0</v>
      </c>
      <c r="Z13" s="94">
        <f t="shared" si="2"/>
        <v>0</v>
      </c>
      <c r="AA13" s="94">
        <f t="shared" si="2"/>
        <v>0</v>
      </c>
      <c r="AB13" s="92">
        <f>SUM(B13:AA13)</f>
        <v>184</v>
      </c>
    </row>
    <row r="14" spans="1:28" x14ac:dyDescent="0.25">
      <c r="A14" s="189">
        <v>4</v>
      </c>
      <c r="B14" s="189" t="s">
        <v>69</v>
      </c>
      <c r="C14" s="84" t="s">
        <v>16</v>
      </c>
      <c r="D14" s="13">
        <v>10</v>
      </c>
      <c r="E14" s="13">
        <v>10</v>
      </c>
      <c r="F14" s="13">
        <v>10</v>
      </c>
      <c r="G14" s="13">
        <v>5</v>
      </c>
      <c r="H14" s="13">
        <v>10</v>
      </c>
    </row>
    <row r="15" spans="1:28" x14ac:dyDescent="0.25">
      <c r="A15" s="129"/>
      <c r="B15" s="129"/>
      <c r="C15" s="85" t="s">
        <v>66</v>
      </c>
      <c r="F15" s="13">
        <v>20</v>
      </c>
      <c r="G15" s="13">
        <v>0</v>
      </c>
    </row>
    <row r="16" spans="1:28" x14ac:dyDescent="0.25">
      <c r="A16" s="129"/>
      <c r="B16" s="129"/>
      <c r="C16" s="86" t="s">
        <v>19</v>
      </c>
    </row>
    <row r="17" spans="1:28" x14ac:dyDescent="0.25">
      <c r="A17" s="190"/>
      <c r="B17" s="190"/>
      <c r="C17" s="95" t="s">
        <v>20</v>
      </c>
      <c r="D17" s="96">
        <f t="shared" ref="D17:AB17" si="3">SUM(D14:D16)</f>
        <v>10</v>
      </c>
      <c r="E17" s="96">
        <f t="shared" si="3"/>
        <v>10</v>
      </c>
      <c r="F17" s="96">
        <f t="shared" si="3"/>
        <v>30</v>
      </c>
      <c r="G17" s="96">
        <f t="shared" si="3"/>
        <v>5</v>
      </c>
      <c r="H17" s="96">
        <f t="shared" si="3"/>
        <v>10</v>
      </c>
      <c r="I17" s="96">
        <f t="shared" si="3"/>
        <v>0</v>
      </c>
      <c r="J17" s="96">
        <f t="shared" si="3"/>
        <v>0</v>
      </c>
      <c r="K17" s="96">
        <f t="shared" si="3"/>
        <v>0</v>
      </c>
      <c r="L17" s="96">
        <f t="shared" si="3"/>
        <v>0</v>
      </c>
      <c r="M17" s="96">
        <f t="shared" si="3"/>
        <v>0</v>
      </c>
      <c r="N17" s="96">
        <f t="shared" si="3"/>
        <v>0</v>
      </c>
      <c r="O17" s="96">
        <f t="shared" si="3"/>
        <v>0</v>
      </c>
      <c r="P17" s="96">
        <f t="shared" si="3"/>
        <v>0</v>
      </c>
      <c r="Q17" s="96">
        <f t="shared" si="3"/>
        <v>0</v>
      </c>
      <c r="R17" s="96">
        <f t="shared" si="3"/>
        <v>0</v>
      </c>
      <c r="S17" s="96">
        <f t="shared" si="3"/>
        <v>0</v>
      </c>
      <c r="T17" s="96">
        <f t="shared" si="3"/>
        <v>0</v>
      </c>
      <c r="U17" s="96">
        <f t="shared" si="3"/>
        <v>0</v>
      </c>
      <c r="V17" s="96">
        <f t="shared" si="3"/>
        <v>0</v>
      </c>
      <c r="W17" s="96">
        <f t="shared" si="3"/>
        <v>0</v>
      </c>
      <c r="X17" s="96">
        <f t="shared" si="3"/>
        <v>0</v>
      </c>
      <c r="Y17" s="96">
        <f t="shared" si="3"/>
        <v>0</v>
      </c>
      <c r="Z17" s="96">
        <f t="shared" si="3"/>
        <v>0</v>
      </c>
      <c r="AA17" s="96">
        <f t="shared" si="3"/>
        <v>0</v>
      </c>
      <c r="AB17" s="96">
        <f t="shared" si="3"/>
        <v>0</v>
      </c>
    </row>
  </sheetData>
  <mergeCells count="8">
    <mergeCell ref="A14:A17"/>
    <mergeCell ref="B14:B17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5"/>
  <sheetViews>
    <sheetView workbookViewId="0"/>
  </sheetViews>
  <sheetFormatPr defaultColWidth="12.5703125" defaultRowHeight="15.75" customHeight="1" x14ac:dyDescent="0.2"/>
  <cols>
    <col min="1" max="1" width="14.85546875" customWidth="1"/>
  </cols>
  <sheetData>
    <row r="1" spans="1:2" x14ac:dyDescent="0.2">
      <c r="A1" s="97" t="s">
        <v>70</v>
      </c>
      <c r="B1" s="98"/>
    </row>
    <row r="2" spans="1:2" x14ac:dyDescent="0.2">
      <c r="A2" s="98" t="s">
        <v>71</v>
      </c>
      <c r="B2" s="99">
        <f>'Powerbi incubator'!AB17</f>
        <v>577.91428571428571</v>
      </c>
    </row>
    <row r="3" spans="1:2" x14ac:dyDescent="0.2">
      <c r="A3" s="98" t="s">
        <v>72</v>
      </c>
      <c r="B3" s="99">
        <f>'Powerbi incubator'!AB21</f>
        <v>291.14285714285711</v>
      </c>
    </row>
    <row r="4" spans="1:2" x14ac:dyDescent="0.2">
      <c r="A4" s="100" t="s">
        <v>73</v>
      </c>
      <c r="B4" s="101">
        <f>'Powerbi incubator'!AB25</f>
        <v>433.85714285714289</v>
      </c>
    </row>
    <row r="5" spans="1:2" x14ac:dyDescent="0.2">
      <c r="A5" s="98" t="s">
        <v>74</v>
      </c>
      <c r="B5" s="99">
        <f>'Powerbi incubator'!AB5</f>
        <v>440.72857142857146</v>
      </c>
    </row>
    <row r="6" spans="1:2" x14ac:dyDescent="0.2">
      <c r="A6" s="98" t="s">
        <v>75</v>
      </c>
      <c r="B6" s="99">
        <f>'Powerbi incubator'!AB9</f>
        <v>584.35714285714289</v>
      </c>
    </row>
    <row r="7" spans="1:2" x14ac:dyDescent="0.2">
      <c r="A7" s="98" t="s">
        <v>76</v>
      </c>
      <c r="B7" s="99">
        <f>'Powerbi incubator'!AB13</f>
        <v>561.78571428571422</v>
      </c>
    </row>
    <row r="8" spans="1:2" x14ac:dyDescent="0.2">
      <c r="A8" s="97" t="s">
        <v>77</v>
      </c>
      <c r="B8" s="102">
        <f>'Powerbi incubator'!AB29</f>
        <v>603.35714285714289</v>
      </c>
    </row>
    <row r="9" spans="1:2" x14ac:dyDescent="0.2">
      <c r="A9" s="97" t="s">
        <v>78</v>
      </c>
      <c r="B9" s="103">
        <f>'Powerbi incubator'!AB33</f>
        <v>247</v>
      </c>
    </row>
    <row r="10" spans="1:2" x14ac:dyDescent="0.2">
      <c r="A10" s="97" t="s">
        <v>79</v>
      </c>
      <c r="B10" s="92" t="e">
        <f>#REF!</f>
        <v>#REF!</v>
      </c>
    </row>
    <row r="11" spans="1:2" x14ac:dyDescent="0.2">
      <c r="A11" s="104"/>
    </row>
    <row r="12" spans="1:2" x14ac:dyDescent="0.2">
      <c r="A12" s="97"/>
      <c r="B12" s="105"/>
    </row>
    <row r="13" spans="1:2" x14ac:dyDescent="0.2">
      <c r="A13" s="97"/>
      <c r="B13" s="105"/>
    </row>
    <row r="14" spans="1:2" x14ac:dyDescent="0.2">
      <c r="A14" s="97"/>
      <c r="B14" s="105"/>
    </row>
    <row r="15" spans="1:2" x14ac:dyDescent="0.2">
      <c r="B15" s="105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984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15" sqref="F15"/>
    </sheetView>
  </sheetViews>
  <sheetFormatPr defaultColWidth="12.5703125" defaultRowHeight="15.75" customHeight="1" x14ac:dyDescent="0.2"/>
  <cols>
    <col min="1" max="1" width="4.42578125" customWidth="1"/>
    <col min="2" max="2" width="27.140625" customWidth="1"/>
    <col min="3" max="3" width="25.7109375" customWidth="1"/>
    <col min="4" max="4" width="27.42578125" customWidth="1"/>
  </cols>
  <sheetData>
    <row r="1" spans="1:28" x14ac:dyDescent="0.2">
      <c r="A1" s="106" t="s">
        <v>6</v>
      </c>
      <c r="B1" s="106" t="s">
        <v>7</v>
      </c>
      <c r="C1" s="106" t="s">
        <v>27</v>
      </c>
      <c r="D1" s="106" t="s">
        <v>28</v>
      </c>
      <c r="E1" s="106" t="s">
        <v>29</v>
      </c>
      <c r="F1" s="106" t="s">
        <v>30</v>
      </c>
      <c r="G1" s="106" t="s">
        <v>31</v>
      </c>
      <c r="H1" s="106" t="s">
        <v>32</v>
      </c>
      <c r="I1" s="106" t="s">
        <v>14</v>
      </c>
      <c r="J1" s="106" t="s">
        <v>38</v>
      </c>
      <c r="K1" s="106" t="s">
        <v>39</v>
      </c>
      <c r="L1" s="106" t="s">
        <v>40</v>
      </c>
      <c r="M1" s="106" t="s">
        <v>41</v>
      </c>
      <c r="N1" s="106" t="s">
        <v>42</v>
      </c>
      <c r="O1" s="106" t="s">
        <v>43</v>
      </c>
      <c r="P1" s="106" t="s">
        <v>44</v>
      </c>
      <c r="Q1" s="106" t="s">
        <v>45</v>
      </c>
      <c r="R1" s="106" t="s">
        <v>46</v>
      </c>
      <c r="S1" s="106" t="s">
        <v>47</v>
      </c>
      <c r="T1" s="106" t="s">
        <v>48</v>
      </c>
      <c r="U1" s="106" t="s">
        <v>49</v>
      </c>
      <c r="V1" s="106" t="s">
        <v>50</v>
      </c>
      <c r="W1" s="106" t="s">
        <v>51</v>
      </c>
      <c r="X1" s="106" t="s">
        <v>52</v>
      </c>
      <c r="Y1" s="106" t="s">
        <v>53</v>
      </c>
      <c r="Z1" s="106" t="s">
        <v>54</v>
      </c>
      <c r="AA1" s="106" t="s">
        <v>55</v>
      </c>
      <c r="AB1" s="107" t="s">
        <v>20</v>
      </c>
    </row>
    <row r="2" spans="1:28" x14ac:dyDescent="0.2">
      <c r="A2" s="191">
        <v>1</v>
      </c>
      <c r="B2" s="192" t="s">
        <v>74</v>
      </c>
      <c r="C2" s="109" t="s">
        <v>16</v>
      </c>
      <c r="D2" s="110">
        <v>15</v>
      </c>
      <c r="E2" s="110">
        <v>15</v>
      </c>
      <c r="F2" s="110">
        <v>15</v>
      </c>
      <c r="G2" s="110">
        <v>15</v>
      </c>
      <c r="H2" s="110">
        <v>10</v>
      </c>
      <c r="I2" s="110">
        <v>15</v>
      </c>
      <c r="J2" s="111"/>
      <c r="K2" s="111"/>
      <c r="L2" s="110">
        <v>15</v>
      </c>
      <c r="M2" s="110">
        <v>15</v>
      </c>
      <c r="N2" s="110">
        <v>15</v>
      </c>
      <c r="O2" s="110">
        <v>15</v>
      </c>
      <c r="P2" s="110">
        <v>15</v>
      </c>
      <c r="Q2" s="110">
        <v>15</v>
      </c>
      <c r="R2" s="110">
        <v>15</v>
      </c>
      <c r="S2" s="110">
        <v>15</v>
      </c>
      <c r="T2" s="110">
        <v>15</v>
      </c>
      <c r="U2" s="110">
        <v>15</v>
      </c>
      <c r="V2" s="111"/>
      <c r="W2" s="111"/>
      <c r="X2" s="111"/>
      <c r="Y2" s="111"/>
      <c r="Z2" s="111"/>
      <c r="AA2" s="111"/>
      <c r="AB2" s="112"/>
    </row>
    <row r="3" spans="1:28" x14ac:dyDescent="0.2">
      <c r="A3" s="129"/>
      <c r="B3" s="129"/>
      <c r="C3" s="113" t="s">
        <v>80</v>
      </c>
      <c r="D3" s="114">
        <f>85/2</f>
        <v>42.5</v>
      </c>
      <c r="E3" s="115">
        <f>65*50/70</f>
        <v>46.428571428571431</v>
      </c>
      <c r="F3" s="114">
        <v>50</v>
      </c>
      <c r="G3" s="114">
        <v>32.799999999999997</v>
      </c>
      <c r="H3" s="114">
        <v>4</v>
      </c>
      <c r="I3" s="116"/>
      <c r="J3" s="116"/>
      <c r="K3" s="116"/>
      <c r="L3" s="116"/>
      <c r="M3" s="114">
        <v>30</v>
      </c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7"/>
    </row>
    <row r="4" spans="1:28" x14ac:dyDescent="0.2">
      <c r="A4" s="129"/>
      <c r="B4" s="129"/>
      <c r="C4" s="109" t="s">
        <v>19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2"/>
    </row>
    <row r="5" spans="1:28" x14ac:dyDescent="0.2">
      <c r="A5" s="129"/>
      <c r="B5" s="129"/>
      <c r="C5" s="118" t="s">
        <v>20</v>
      </c>
      <c r="D5" s="119">
        <f t="shared" ref="D5:AA5" si="0">SUM(D2:D4)</f>
        <v>57.5</v>
      </c>
      <c r="E5" s="120">
        <f t="shared" si="0"/>
        <v>61.428571428571431</v>
      </c>
      <c r="F5" s="119">
        <f t="shared" si="0"/>
        <v>65</v>
      </c>
      <c r="G5" s="119">
        <f t="shared" si="0"/>
        <v>47.8</v>
      </c>
      <c r="H5" s="119">
        <f t="shared" si="0"/>
        <v>14</v>
      </c>
      <c r="I5" s="119">
        <f t="shared" si="0"/>
        <v>15</v>
      </c>
      <c r="J5" s="119">
        <f t="shared" si="0"/>
        <v>0</v>
      </c>
      <c r="K5" s="119">
        <f t="shared" si="0"/>
        <v>0</v>
      </c>
      <c r="L5" s="119">
        <f t="shared" si="0"/>
        <v>15</v>
      </c>
      <c r="M5" s="119">
        <f t="shared" si="0"/>
        <v>45</v>
      </c>
      <c r="N5" s="119">
        <f t="shared" si="0"/>
        <v>15</v>
      </c>
      <c r="O5" s="119">
        <f t="shared" si="0"/>
        <v>15</v>
      </c>
      <c r="P5" s="119">
        <f t="shared" si="0"/>
        <v>15</v>
      </c>
      <c r="Q5" s="119">
        <f t="shared" si="0"/>
        <v>15</v>
      </c>
      <c r="R5" s="119">
        <f t="shared" si="0"/>
        <v>15</v>
      </c>
      <c r="S5" s="119">
        <f t="shared" si="0"/>
        <v>15</v>
      </c>
      <c r="T5" s="119">
        <f t="shared" si="0"/>
        <v>15</v>
      </c>
      <c r="U5" s="119">
        <f t="shared" si="0"/>
        <v>15</v>
      </c>
      <c r="V5" s="119">
        <f t="shared" si="0"/>
        <v>0</v>
      </c>
      <c r="W5" s="119">
        <f t="shared" si="0"/>
        <v>0</v>
      </c>
      <c r="X5" s="119">
        <f t="shared" si="0"/>
        <v>0</v>
      </c>
      <c r="Y5" s="119">
        <f t="shared" si="0"/>
        <v>0</v>
      </c>
      <c r="Z5" s="119">
        <f t="shared" si="0"/>
        <v>0</v>
      </c>
      <c r="AA5" s="121">
        <f t="shared" si="0"/>
        <v>0</v>
      </c>
      <c r="AB5" s="122">
        <f>SUM(D5:AA5)</f>
        <v>440.72857142857146</v>
      </c>
    </row>
    <row r="6" spans="1:28" x14ac:dyDescent="0.2">
      <c r="A6" s="191">
        <v>2</v>
      </c>
      <c r="B6" s="192" t="s">
        <v>75</v>
      </c>
      <c r="C6" s="109" t="s">
        <v>16</v>
      </c>
      <c r="D6" s="110">
        <v>15</v>
      </c>
      <c r="E6" s="110">
        <v>15</v>
      </c>
      <c r="F6" s="110">
        <v>15</v>
      </c>
      <c r="G6" s="110">
        <v>10</v>
      </c>
      <c r="H6" s="110">
        <v>15</v>
      </c>
      <c r="I6" s="110">
        <v>15</v>
      </c>
      <c r="J6" s="110">
        <v>15</v>
      </c>
      <c r="K6" s="110">
        <v>5</v>
      </c>
      <c r="L6" s="110">
        <v>15</v>
      </c>
      <c r="M6" s="110">
        <v>15</v>
      </c>
      <c r="N6" s="110">
        <v>15</v>
      </c>
      <c r="O6" s="110">
        <v>15</v>
      </c>
      <c r="P6" s="110">
        <v>5</v>
      </c>
      <c r="Q6" s="110">
        <v>15</v>
      </c>
      <c r="R6" s="110">
        <v>15</v>
      </c>
      <c r="S6" s="110">
        <v>15</v>
      </c>
      <c r="T6" s="110">
        <v>15</v>
      </c>
      <c r="U6" s="110">
        <v>15</v>
      </c>
      <c r="V6" s="111"/>
      <c r="W6" s="111"/>
      <c r="X6" s="111"/>
      <c r="Y6" s="111"/>
      <c r="Z6" s="111"/>
      <c r="AA6" s="111"/>
      <c r="AB6" s="112"/>
    </row>
    <row r="7" spans="1:28" x14ac:dyDescent="0.2">
      <c r="A7" s="129"/>
      <c r="B7" s="129"/>
      <c r="C7" s="113" t="s">
        <v>80</v>
      </c>
      <c r="D7" s="114">
        <f>100/2</f>
        <v>50</v>
      </c>
      <c r="E7" s="115">
        <f>60*50/70</f>
        <v>42.857142857142854</v>
      </c>
      <c r="F7" s="114">
        <v>45</v>
      </c>
      <c r="G7" s="114">
        <v>45</v>
      </c>
      <c r="H7" s="114">
        <v>51</v>
      </c>
      <c r="I7" s="116"/>
      <c r="J7" s="116"/>
      <c r="K7" s="116"/>
      <c r="L7" s="116"/>
      <c r="M7" s="114">
        <v>10</v>
      </c>
      <c r="N7" s="116"/>
      <c r="O7" s="114">
        <v>10</v>
      </c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7"/>
    </row>
    <row r="8" spans="1:28" x14ac:dyDescent="0.2">
      <c r="A8" s="129"/>
      <c r="B8" s="129"/>
      <c r="C8" s="109" t="s">
        <v>19</v>
      </c>
      <c r="D8" s="111"/>
      <c r="E8" s="111"/>
      <c r="F8" s="111"/>
      <c r="G8" s="111"/>
      <c r="H8" s="111"/>
      <c r="I8" s="111"/>
      <c r="J8" s="111"/>
      <c r="K8" s="111"/>
      <c r="L8" s="110">
        <v>85.5</v>
      </c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2"/>
    </row>
    <row r="9" spans="1:28" x14ac:dyDescent="0.2">
      <c r="A9" s="129"/>
      <c r="B9" s="129"/>
      <c r="C9" s="118" t="s">
        <v>20</v>
      </c>
      <c r="D9" s="119">
        <f t="shared" ref="D9:AA9" si="1">SUM(D6:D8)</f>
        <v>65</v>
      </c>
      <c r="E9" s="120">
        <f t="shared" si="1"/>
        <v>57.857142857142854</v>
      </c>
      <c r="F9" s="119">
        <f t="shared" si="1"/>
        <v>60</v>
      </c>
      <c r="G9" s="119">
        <f t="shared" si="1"/>
        <v>55</v>
      </c>
      <c r="H9" s="119">
        <f t="shared" si="1"/>
        <v>66</v>
      </c>
      <c r="I9" s="119">
        <f t="shared" si="1"/>
        <v>15</v>
      </c>
      <c r="J9" s="119">
        <f t="shared" si="1"/>
        <v>15</v>
      </c>
      <c r="K9" s="119">
        <f t="shared" si="1"/>
        <v>5</v>
      </c>
      <c r="L9" s="119">
        <f t="shared" si="1"/>
        <v>100.5</v>
      </c>
      <c r="M9" s="119">
        <f t="shared" si="1"/>
        <v>25</v>
      </c>
      <c r="N9" s="119">
        <f t="shared" si="1"/>
        <v>15</v>
      </c>
      <c r="O9" s="119">
        <f t="shared" si="1"/>
        <v>25</v>
      </c>
      <c r="P9" s="119">
        <f t="shared" si="1"/>
        <v>5</v>
      </c>
      <c r="Q9" s="119">
        <f t="shared" si="1"/>
        <v>15</v>
      </c>
      <c r="R9" s="119">
        <f t="shared" si="1"/>
        <v>15</v>
      </c>
      <c r="S9" s="119">
        <f t="shared" si="1"/>
        <v>15</v>
      </c>
      <c r="T9" s="119">
        <f t="shared" si="1"/>
        <v>15</v>
      </c>
      <c r="U9" s="119">
        <f t="shared" si="1"/>
        <v>15</v>
      </c>
      <c r="V9" s="119">
        <f t="shared" si="1"/>
        <v>0</v>
      </c>
      <c r="W9" s="119">
        <f t="shared" si="1"/>
        <v>0</v>
      </c>
      <c r="X9" s="119">
        <f t="shared" si="1"/>
        <v>0</v>
      </c>
      <c r="Y9" s="119">
        <f t="shared" si="1"/>
        <v>0</v>
      </c>
      <c r="Z9" s="119">
        <f t="shared" si="1"/>
        <v>0</v>
      </c>
      <c r="AA9" s="121">
        <f t="shared" si="1"/>
        <v>0</v>
      </c>
      <c r="AB9" s="122">
        <f>SUM(D9:AA9)</f>
        <v>584.35714285714289</v>
      </c>
    </row>
    <row r="10" spans="1:28" x14ac:dyDescent="0.2">
      <c r="A10" s="191">
        <v>3</v>
      </c>
      <c r="B10" s="192" t="s">
        <v>76</v>
      </c>
      <c r="C10" s="109" t="s">
        <v>16</v>
      </c>
      <c r="D10" s="110">
        <v>0</v>
      </c>
      <c r="E10" s="110">
        <v>10</v>
      </c>
      <c r="F10" s="110">
        <v>15</v>
      </c>
      <c r="G10" s="110">
        <v>15</v>
      </c>
      <c r="H10" s="110">
        <v>15</v>
      </c>
      <c r="I10" s="110">
        <v>15</v>
      </c>
      <c r="J10" s="110">
        <v>15</v>
      </c>
      <c r="K10" s="110">
        <v>5</v>
      </c>
      <c r="L10" s="110">
        <v>15</v>
      </c>
      <c r="M10" s="110">
        <v>15</v>
      </c>
      <c r="N10" s="110">
        <v>15</v>
      </c>
      <c r="O10" s="110">
        <v>15</v>
      </c>
      <c r="P10" s="110">
        <v>15</v>
      </c>
      <c r="Q10" s="110">
        <v>15</v>
      </c>
      <c r="R10" s="110">
        <v>15</v>
      </c>
      <c r="S10" s="110">
        <v>15</v>
      </c>
      <c r="T10" s="110">
        <v>15</v>
      </c>
      <c r="U10" s="110">
        <v>15</v>
      </c>
      <c r="V10" s="111"/>
      <c r="W10" s="111"/>
      <c r="X10" s="111"/>
      <c r="Y10" s="111"/>
      <c r="Z10" s="111"/>
      <c r="AA10" s="111"/>
      <c r="AB10" s="112"/>
    </row>
    <row r="11" spans="1:28" x14ac:dyDescent="0.2">
      <c r="A11" s="129"/>
      <c r="B11" s="129"/>
      <c r="C11" s="113" t="s">
        <v>80</v>
      </c>
      <c r="D11" s="114">
        <f>95/2</f>
        <v>47.5</v>
      </c>
      <c r="E11" s="115">
        <f>55*50/70</f>
        <v>39.285714285714285</v>
      </c>
      <c r="F11" s="114">
        <v>5</v>
      </c>
      <c r="G11" s="114">
        <v>48</v>
      </c>
      <c r="H11" s="114">
        <v>50</v>
      </c>
      <c r="I11" s="116"/>
      <c r="J11" s="116"/>
      <c r="K11" s="114">
        <v>2</v>
      </c>
      <c r="L11" s="116"/>
      <c r="M11" s="114">
        <v>30</v>
      </c>
      <c r="N11" s="116"/>
      <c r="O11" s="114">
        <v>10</v>
      </c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7"/>
    </row>
    <row r="12" spans="1:28" x14ac:dyDescent="0.2">
      <c r="A12" s="129"/>
      <c r="B12" s="129"/>
      <c r="C12" s="109" t="s">
        <v>19</v>
      </c>
      <c r="D12" s="111"/>
      <c r="E12" s="111"/>
      <c r="F12" s="111"/>
      <c r="G12" s="111"/>
      <c r="H12" s="111"/>
      <c r="I12" s="111"/>
      <c r="J12" s="111"/>
      <c r="K12" s="111"/>
      <c r="L12" s="110">
        <v>90</v>
      </c>
      <c r="M12" s="111"/>
      <c r="N12" s="111"/>
      <c r="O12" s="110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2"/>
    </row>
    <row r="13" spans="1:28" x14ac:dyDescent="0.2">
      <c r="A13" s="129"/>
      <c r="B13" s="129"/>
      <c r="C13" s="118" t="s">
        <v>20</v>
      </c>
      <c r="D13" s="119">
        <f t="shared" ref="D13:AA13" si="2">SUM(D10:D12)</f>
        <v>47.5</v>
      </c>
      <c r="E13" s="123">
        <f t="shared" si="2"/>
        <v>49.285714285714285</v>
      </c>
      <c r="F13" s="119">
        <f t="shared" si="2"/>
        <v>20</v>
      </c>
      <c r="G13" s="119">
        <f t="shared" si="2"/>
        <v>63</v>
      </c>
      <c r="H13" s="119">
        <f t="shared" si="2"/>
        <v>65</v>
      </c>
      <c r="I13" s="119">
        <f t="shared" si="2"/>
        <v>15</v>
      </c>
      <c r="J13" s="119">
        <f t="shared" si="2"/>
        <v>15</v>
      </c>
      <c r="K13" s="119">
        <f t="shared" si="2"/>
        <v>7</v>
      </c>
      <c r="L13" s="119">
        <f t="shared" si="2"/>
        <v>105</v>
      </c>
      <c r="M13" s="119">
        <f t="shared" si="2"/>
        <v>45</v>
      </c>
      <c r="N13" s="119">
        <f t="shared" si="2"/>
        <v>15</v>
      </c>
      <c r="O13" s="119">
        <f t="shared" si="2"/>
        <v>25</v>
      </c>
      <c r="P13" s="119">
        <f t="shared" si="2"/>
        <v>15</v>
      </c>
      <c r="Q13" s="119">
        <f t="shared" si="2"/>
        <v>15</v>
      </c>
      <c r="R13" s="119">
        <f t="shared" si="2"/>
        <v>15</v>
      </c>
      <c r="S13" s="119">
        <f t="shared" si="2"/>
        <v>15</v>
      </c>
      <c r="T13" s="119">
        <f t="shared" si="2"/>
        <v>15</v>
      </c>
      <c r="U13" s="119">
        <f t="shared" si="2"/>
        <v>15</v>
      </c>
      <c r="V13" s="119">
        <f t="shared" si="2"/>
        <v>0</v>
      </c>
      <c r="W13" s="119">
        <f t="shared" si="2"/>
        <v>0</v>
      </c>
      <c r="X13" s="119">
        <f t="shared" si="2"/>
        <v>0</v>
      </c>
      <c r="Y13" s="119">
        <f t="shared" si="2"/>
        <v>0</v>
      </c>
      <c r="Z13" s="119">
        <f t="shared" si="2"/>
        <v>0</v>
      </c>
      <c r="AA13" s="121">
        <f t="shared" si="2"/>
        <v>0</v>
      </c>
      <c r="AB13" s="122">
        <f>SUM(D13:AA13)</f>
        <v>561.78571428571422</v>
      </c>
    </row>
    <row r="14" spans="1:28" x14ac:dyDescent="0.2">
      <c r="A14" s="191">
        <v>4</v>
      </c>
      <c r="B14" s="192" t="s">
        <v>71</v>
      </c>
      <c r="C14" s="109" t="s">
        <v>16</v>
      </c>
      <c r="D14" s="110">
        <v>0</v>
      </c>
      <c r="E14" s="110">
        <v>10</v>
      </c>
      <c r="F14" s="110">
        <v>15</v>
      </c>
      <c r="G14" s="110">
        <v>15</v>
      </c>
      <c r="H14" s="110">
        <v>15</v>
      </c>
      <c r="I14" s="110">
        <v>15</v>
      </c>
      <c r="J14" s="110">
        <v>15</v>
      </c>
      <c r="K14" s="110">
        <v>5</v>
      </c>
      <c r="L14" s="110">
        <v>15</v>
      </c>
      <c r="M14" s="110">
        <v>15</v>
      </c>
      <c r="N14" s="110">
        <v>15</v>
      </c>
      <c r="O14" s="110">
        <v>15</v>
      </c>
      <c r="P14" s="110">
        <v>15</v>
      </c>
      <c r="Q14" s="110">
        <v>15</v>
      </c>
      <c r="R14" s="110">
        <v>15</v>
      </c>
      <c r="S14" s="110">
        <v>15</v>
      </c>
      <c r="T14" s="110">
        <v>15</v>
      </c>
      <c r="U14" s="110">
        <v>15</v>
      </c>
      <c r="V14" s="111"/>
      <c r="W14" s="111"/>
      <c r="X14" s="111"/>
      <c r="Y14" s="111"/>
      <c r="Z14" s="111"/>
      <c r="AA14" s="111"/>
      <c r="AB14" s="112"/>
    </row>
    <row r="15" spans="1:28" x14ac:dyDescent="0.2">
      <c r="A15" s="129"/>
      <c r="B15" s="129"/>
      <c r="C15" s="113" t="s">
        <v>80</v>
      </c>
      <c r="D15" s="114">
        <f>85/2</f>
        <v>42.5</v>
      </c>
      <c r="E15" s="115">
        <f>57*50/70</f>
        <v>40.714285714285715</v>
      </c>
      <c r="F15" s="114">
        <v>42.5</v>
      </c>
      <c r="G15" s="114">
        <v>35.700000000000003</v>
      </c>
      <c r="H15" s="114">
        <v>51</v>
      </c>
      <c r="I15" s="116"/>
      <c r="J15" s="116"/>
      <c r="K15" s="116"/>
      <c r="L15" s="116"/>
      <c r="M15" s="114">
        <v>30</v>
      </c>
      <c r="N15" s="116"/>
      <c r="O15" s="114">
        <v>10</v>
      </c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7"/>
    </row>
    <row r="16" spans="1:28" x14ac:dyDescent="0.2">
      <c r="A16" s="129"/>
      <c r="B16" s="129"/>
      <c r="C16" s="109" t="s">
        <v>19</v>
      </c>
      <c r="D16" s="111"/>
      <c r="E16" s="111"/>
      <c r="F16" s="111"/>
      <c r="G16" s="111"/>
      <c r="H16" s="111"/>
      <c r="I16" s="111"/>
      <c r="J16" s="111"/>
      <c r="K16" s="111"/>
      <c r="L16" s="110">
        <v>85.5</v>
      </c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2"/>
    </row>
    <row r="17" spans="1:28" x14ac:dyDescent="0.2">
      <c r="A17" s="129"/>
      <c r="B17" s="129"/>
      <c r="C17" s="118" t="s">
        <v>20</v>
      </c>
      <c r="D17" s="119">
        <f t="shared" ref="D17:AA17" si="3">SUM(D14:D16)</f>
        <v>42.5</v>
      </c>
      <c r="E17" s="120">
        <f t="shared" si="3"/>
        <v>50.714285714285715</v>
      </c>
      <c r="F17" s="119">
        <f t="shared" si="3"/>
        <v>57.5</v>
      </c>
      <c r="G17" s="119">
        <f t="shared" si="3"/>
        <v>50.7</v>
      </c>
      <c r="H17" s="119">
        <f t="shared" si="3"/>
        <v>66</v>
      </c>
      <c r="I17" s="119">
        <f t="shared" si="3"/>
        <v>15</v>
      </c>
      <c r="J17" s="119">
        <f t="shared" si="3"/>
        <v>15</v>
      </c>
      <c r="K17" s="119">
        <f t="shared" si="3"/>
        <v>5</v>
      </c>
      <c r="L17" s="119">
        <f t="shared" si="3"/>
        <v>100.5</v>
      </c>
      <c r="M17" s="119">
        <f t="shared" si="3"/>
        <v>45</v>
      </c>
      <c r="N17" s="119">
        <f t="shared" si="3"/>
        <v>15</v>
      </c>
      <c r="O17" s="119">
        <f t="shared" si="3"/>
        <v>25</v>
      </c>
      <c r="P17" s="119">
        <f t="shared" si="3"/>
        <v>15</v>
      </c>
      <c r="Q17" s="119">
        <f t="shared" si="3"/>
        <v>15</v>
      </c>
      <c r="R17" s="119">
        <f t="shared" si="3"/>
        <v>15</v>
      </c>
      <c r="S17" s="119">
        <f t="shared" si="3"/>
        <v>15</v>
      </c>
      <c r="T17" s="119">
        <f t="shared" si="3"/>
        <v>15</v>
      </c>
      <c r="U17" s="119">
        <f t="shared" si="3"/>
        <v>15</v>
      </c>
      <c r="V17" s="119">
        <f t="shared" si="3"/>
        <v>0</v>
      </c>
      <c r="W17" s="119">
        <f t="shared" si="3"/>
        <v>0</v>
      </c>
      <c r="X17" s="119">
        <f t="shared" si="3"/>
        <v>0</v>
      </c>
      <c r="Y17" s="119">
        <f t="shared" si="3"/>
        <v>0</v>
      </c>
      <c r="Z17" s="119">
        <f t="shared" si="3"/>
        <v>0</v>
      </c>
      <c r="AA17" s="121">
        <f t="shared" si="3"/>
        <v>0</v>
      </c>
      <c r="AB17" s="122">
        <f>SUM(D17:AA17)</f>
        <v>577.91428571428571</v>
      </c>
    </row>
    <row r="18" spans="1:28" x14ac:dyDescent="0.2">
      <c r="A18" s="191">
        <v>5</v>
      </c>
      <c r="B18" s="192" t="s">
        <v>72</v>
      </c>
      <c r="C18" s="109" t="s">
        <v>16</v>
      </c>
      <c r="D18" s="110">
        <v>15</v>
      </c>
      <c r="E18" s="110">
        <v>15</v>
      </c>
      <c r="F18" s="110">
        <v>15</v>
      </c>
      <c r="G18" s="110">
        <v>15</v>
      </c>
      <c r="H18" s="110">
        <v>10</v>
      </c>
      <c r="I18" s="110">
        <v>10</v>
      </c>
      <c r="J18" s="111"/>
      <c r="K18" s="111"/>
      <c r="L18" s="111"/>
      <c r="M18" s="110">
        <v>5</v>
      </c>
      <c r="N18" s="111"/>
      <c r="O18" s="110"/>
      <c r="P18" s="111"/>
      <c r="Q18" s="110"/>
      <c r="R18" s="111"/>
      <c r="S18" s="110"/>
      <c r="T18" s="111"/>
      <c r="U18" s="111"/>
      <c r="V18" s="111"/>
      <c r="W18" s="111"/>
      <c r="X18" s="111"/>
      <c r="Y18" s="111"/>
      <c r="Z18" s="111"/>
      <c r="AA18" s="111"/>
      <c r="AB18" s="112"/>
    </row>
    <row r="19" spans="1:28" x14ac:dyDescent="0.2">
      <c r="A19" s="129"/>
      <c r="B19" s="129"/>
      <c r="C19" s="113" t="s">
        <v>80</v>
      </c>
      <c r="D19" s="114">
        <f>90/2</f>
        <v>45</v>
      </c>
      <c r="E19" s="115">
        <f>52*50/70</f>
        <v>37.142857142857146</v>
      </c>
      <c r="F19" s="114">
        <v>40</v>
      </c>
      <c r="G19" s="114">
        <v>34</v>
      </c>
      <c r="H19" s="114">
        <v>45</v>
      </c>
      <c r="I19" s="116"/>
      <c r="J19" s="116"/>
      <c r="K19" s="116"/>
      <c r="L19" s="116"/>
      <c r="M19" s="114">
        <v>5</v>
      </c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7"/>
    </row>
    <row r="20" spans="1:28" x14ac:dyDescent="0.2">
      <c r="A20" s="129"/>
      <c r="B20" s="129"/>
      <c r="C20" s="109" t="s">
        <v>19</v>
      </c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2"/>
    </row>
    <row r="21" spans="1:28" x14ac:dyDescent="0.2">
      <c r="A21" s="129"/>
      <c r="B21" s="129"/>
      <c r="C21" s="118" t="s">
        <v>20</v>
      </c>
      <c r="D21" s="119">
        <f t="shared" ref="D21:AA21" si="4">SUM(D18:D20)</f>
        <v>60</v>
      </c>
      <c r="E21" s="120">
        <f t="shared" si="4"/>
        <v>52.142857142857146</v>
      </c>
      <c r="F21" s="119">
        <f t="shared" si="4"/>
        <v>55</v>
      </c>
      <c r="G21" s="119">
        <f t="shared" si="4"/>
        <v>49</v>
      </c>
      <c r="H21" s="119">
        <f t="shared" si="4"/>
        <v>55</v>
      </c>
      <c r="I21" s="119">
        <f t="shared" si="4"/>
        <v>10</v>
      </c>
      <c r="J21" s="119">
        <f t="shared" si="4"/>
        <v>0</v>
      </c>
      <c r="K21" s="119">
        <f t="shared" si="4"/>
        <v>0</v>
      </c>
      <c r="L21" s="119">
        <f t="shared" si="4"/>
        <v>0</v>
      </c>
      <c r="M21" s="119">
        <f t="shared" si="4"/>
        <v>10</v>
      </c>
      <c r="N21" s="119">
        <f t="shared" si="4"/>
        <v>0</v>
      </c>
      <c r="O21" s="119">
        <f t="shared" si="4"/>
        <v>0</v>
      </c>
      <c r="P21" s="119">
        <f t="shared" si="4"/>
        <v>0</v>
      </c>
      <c r="Q21" s="119">
        <f t="shared" si="4"/>
        <v>0</v>
      </c>
      <c r="R21" s="119">
        <f t="shared" si="4"/>
        <v>0</v>
      </c>
      <c r="S21" s="119">
        <f t="shared" si="4"/>
        <v>0</v>
      </c>
      <c r="T21" s="119">
        <f t="shared" si="4"/>
        <v>0</v>
      </c>
      <c r="U21" s="119">
        <f t="shared" si="4"/>
        <v>0</v>
      </c>
      <c r="V21" s="119">
        <f t="shared" si="4"/>
        <v>0</v>
      </c>
      <c r="W21" s="119">
        <f t="shared" si="4"/>
        <v>0</v>
      </c>
      <c r="X21" s="119">
        <f t="shared" si="4"/>
        <v>0</v>
      </c>
      <c r="Y21" s="119">
        <f t="shared" si="4"/>
        <v>0</v>
      </c>
      <c r="Z21" s="119">
        <f t="shared" si="4"/>
        <v>0</v>
      </c>
      <c r="AA21" s="121">
        <f t="shared" si="4"/>
        <v>0</v>
      </c>
      <c r="AB21" s="122">
        <f>SUM(D21:AA21)</f>
        <v>291.14285714285711</v>
      </c>
    </row>
    <row r="22" spans="1:28" x14ac:dyDescent="0.2">
      <c r="A22" s="191">
        <v>6</v>
      </c>
      <c r="B22" s="192" t="s">
        <v>73</v>
      </c>
      <c r="C22" s="109" t="s">
        <v>16</v>
      </c>
      <c r="D22" s="110">
        <v>15</v>
      </c>
      <c r="E22" s="110">
        <v>15</v>
      </c>
      <c r="F22" s="110">
        <v>15</v>
      </c>
      <c r="G22" s="110">
        <v>15</v>
      </c>
      <c r="H22" s="110">
        <v>15</v>
      </c>
      <c r="I22" s="110">
        <v>5</v>
      </c>
      <c r="J22" s="110">
        <v>15</v>
      </c>
      <c r="K22" s="110">
        <v>5</v>
      </c>
      <c r="L22" s="110">
        <v>15</v>
      </c>
      <c r="M22" s="110">
        <v>15</v>
      </c>
      <c r="N22" s="110">
        <v>15</v>
      </c>
      <c r="O22" s="110">
        <v>0</v>
      </c>
      <c r="P22" s="110">
        <v>15</v>
      </c>
      <c r="Q22" s="110">
        <v>15</v>
      </c>
      <c r="R22" s="110">
        <v>15</v>
      </c>
      <c r="S22" s="110">
        <v>15</v>
      </c>
      <c r="T22" s="110">
        <v>15</v>
      </c>
      <c r="U22" s="110">
        <v>15</v>
      </c>
      <c r="V22" s="111"/>
      <c r="W22" s="111"/>
      <c r="X22" s="111"/>
      <c r="Y22" s="111"/>
      <c r="Z22" s="111"/>
      <c r="AA22" s="111"/>
      <c r="AB22" s="112"/>
    </row>
    <row r="23" spans="1:28" x14ac:dyDescent="0.2">
      <c r="A23" s="129"/>
      <c r="B23" s="129"/>
      <c r="C23" s="113" t="s">
        <v>80</v>
      </c>
      <c r="D23" s="114">
        <f>90/2</f>
        <v>45</v>
      </c>
      <c r="E23" s="115">
        <f>25*50/70</f>
        <v>17.857142857142858</v>
      </c>
      <c r="F23" s="116"/>
      <c r="G23" s="114">
        <v>21</v>
      </c>
      <c r="H23" s="114">
        <v>35</v>
      </c>
      <c r="I23" s="116"/>
      <c r="J23" s="116"/>
      <c r="K23" s="116"/>
      <c r="L23" s="116"/>
      <c r="M23" s="114">
        <v>30</v>
      </c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7"/>
    </row>
    <row r="24" spans="1:28" x14ac:dyDescent="0.2">
      <c r="A24" s="129"/>
      <c r="B24" s="129"/>
      <c r="C24" s="109" t="s">
        <v>19</v>
      </c>
      <c r="D24" s="111"/>
      <c r="E24" s="111"/>
      <c r="F24" s="111"/>
      <c r="G24" s="111"/>
      <c r="H24" s="111"/>
      <c r="I24" s="111"/>
      <c r="J24" s="111"/>
      <c r="K24" s="111"/>
      <c r="L24" s="110">
        <v>50</v>
      </c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</row>
    <row r="25" spans="1:28" x14ac:dyDescent="0.2">
      <c r="A25" s="129"/>
      <c r="B25" s="129"/>
      <c r="C25" s="118" t="s">
        <v>20</v>
      </c>
      <c r="D25" s="119">
        <f t="shared" ref="D25:AA25" si="5">SUM(D22:D24)</f>
        <v>60</v>
      </c>
      <c r="E25" s="120">
        <f t="shared" si="5"/>
        <v>32.857142857142861</v>
      </c>
      <c r="F25" s="119">
        <f t="shared" si="5"/>
        <v>15</v>
      </c>
      <c r="G25" s="119">
        <f t="shared" si="5"/>
        <v>36</v>
      </c>
      <c r="H25" s="119">
        <f t="shared" si="5"/>
        <v>50</v>
      </c>
      <c r="I25" s="119">
        <f t="shared" si="5"/>
        <v>5</v>
      </c>
      <c r="J25" s="119">
        <f t="shared" si="5"/>
        <v>15</v>
      </c>
      <c r="K25" s="119">
        <f t="shared" si="5"/>
        <v>5</v>
      </c>
      <c r="L25" s="119">
        <f t="shared" si="5"/>
        <v>65</v>
      </c>
      <c r="M25" s="119">
        <f t="shared" si="5"/>
        <v>45</v>
      </c>
      <c r="N25" s="119">
        <f t="shared" si="5"/>
        <v>15</v>
      </c>
      <c r="O25" s="119">
        <f t="shared" si="5"/>
        <v>0</v>
      </c>
      <c r="P25" s="119">
        <f t="shared" si="5"/>
        <v>15</v>
      </c>
      <c r="Q25" s="119">
        <f t="shared" si="5"/>
        <v>15</v>
      </c>
      <c r="R25" s="119">
        <f t="shared" si="5"/>
        <v>15</v>
      </c>
      <c r="S25" s="119">
        <f t="shared" si="5"/>
        <v>15</v>
      </c>
      <c r="T25" s="119">
        <f t="shared" si="5"/>
        <v>15</v>
      </c>
      <c r="U25" s="119">
        <f t="shared" si="5"/>
        <v>15</v>
      </c>
      <c r="V25" s="119">
        <f t="shared" si="5"/>
        <v>0</v>
      </c>
      <c r="W25" s="119">
        <f t="shared" si="5"/>
        <v>0</v>
      </c>
      <c r="X25" s="119">
        <f t="shared" si="5"/>
        <v>0</v>
      </c>
      <c r="Y25" s="119">
        <f t="shared" si="5"/>
        <v>0</v>
      </c>
      <c r="Z25" s="119">
        <f t="shared" si="5"/>
        <v>0</v>
      </c>
      <c r="AA25" s="121">
        <f t="shared" si="5"/>
        <v>0</v>
      </c>
      <c r="AB25" s="122">
        <f>SUM(D25:AA25)</f>
        <v>433.85714285714289</v>
      </c>
    </row>
    <row r="26" spans="1:28" x14ac:dyDescent="0.2">
      <c r="A26" s="191">
        <v>7</v>
      </c>
      <c r="B26" s="192" t="s">
        <v>77</v>
      </c>
      <c r="C26" s="109" t="s">
        <v>16</v>
      </c>
      <c r="D26" s="110">
        <v>15</v>
      </c>
      <c r="E26" s="110">
        <v>15</v>
      </c>
      <c r="F26" s="110">
        <v>15</v>
      </c>
      <c r="G26" s="110">
        <v>15</v>
      </c>
      <c r="H26" s="110">
        <v>15</v>
      </c>
      <c r="I26" s="110">
        <v>15</v>
      </c>
      <c r="J26" s="110">
        <v>15</v>
      </c>
      <c r="K26" s="110">
        <v>5</v>
      </c>
      <c r="L26" s="110">
        <v>15</v>
      </c>
      <c r="M26" s="110">
        <v>15</v>
      </c>
      <c r="N26" s="110">
        <v>15</v>
      </c>
      <c r="O26" s="110">
        <v>15</v>
      </c>
      <c r="P26" s="110">
        <v>15</v>
      </c>
      <c r="Q26" s="110">
        <v>15</v>
      </c>
      <c r="R26" s="110">
        <v>15</v>
      </c>
      <c r="S26" s="110">
        <v>15</v>
      </c>
      <c r="T26" s="110">
        <v>15</v>
      </c>
      <c r="U26" s="110">
        <v>15</v>
      </c>
      <c r="V26" s="111"/>
      <c r="W26" s="111"/>
      <c r="X26" s="111"/>
      <c r="Y26" s="111"/>
      <c r="Z26" s="111"/>
      <c r="AA26" s="111"/>
      <c r="AB26" s="112"/>
    </row>
    <row r="27" spans="1:28" x14ac:dyDescent="0.2">
      <c r="A27" s="129"/>
      <c r="B27" s="129"/>
      <c r="C27" s="113" t="s">
        <v>80</v>
      </c>
      <c r="D27" s="114">
        <f>90/2</f>
        <v>45</v>
      </c>
      <c r="E27" s="115">
        <f>60*50/70</f>
        <v>42.857142857142854</v>
      </c>
      <c r="F27" s="114">
        <v>50</v>
      </c>
      <c r="G27" s="114">
        <v>32</v>
      </c>
      <c r="H27" s="114">
        <v>47</v>
      </c>
      <c r="I27" s="114"/>
      <c r="J27" s="116"/>
      <c r="K27" s="116"/>
      <c r="L27" s="116"/>
      <c r="M27" s="114">
        <v>30</v>
      </c>
      <c r="N27" s="116"/>
      <c r="O27" s="114">
        <v>10</v>
      </c>
      <c r="P27" s="116"/>
      <c r="Q27" s="116"/>
      <c r="R27" s="116"/>
      <c r="S27" s="116"/>
      <c r="T27" s="116"/>
      <c r="U27" s="114"/>
      <c r="V27" s="116"/>
      <c r="W27" s="116"/>
      <c r="X27" s="116"/>
      <c r="Y27" s="116"/>
      <c r="Z27" s="116"/>
      <c r="AA27" s="116"/>
      <c r="AB27" s="117"/>
    </row>
    <row r="28" spans="1:28" x14ac:dyDescent="0.2">
      <c r="A28" s="129"/>
      <c r="B28" s="129"/>
      <c r="C28" s="109" t="s">
        <v>19</v>
      </c>
      <c r="D28" s="111"/>
      <c r="E28" s="111"/>
      <c r="F28" s="111"/>
      <c r="G28" s="111"/>
      <c r="H28" s="111"/>
      <c r="I28" s="111"/>
      <c r="J28" s="111"/>
      <c r="K28" s="111"/>
      <c r="L28" s="110">
        <v>86.5</v>
      </c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2"/>
    </row>
    <row r="29" spans="1:28" x14ac:dyDescent="0.2">
      <c r="A29" s="129"/>
      <c r="B29" s="129"/>
      <c r="C29" s="118" t="s">
        <v>20</v>
      </c>
      <c r="D29" s="119">
        <f t="shared" ref="D29:AA29" si="6">SUM(D26:D28)</f>
        <v>60</v>
      </c>
      <c r="E29" s="120">
        <f t="shared" si="6"/>
        <v>57.857142857142854</v>
      </c>
      <c r="F29" s="119">
        <f t="shared" si="6"/>
        <v>65</v>
      </c>
      <c r="G29" s="119">
        <f t="shared" si="6"/>
        <v>47</v>
      </c>
      <c r="H29" s="119">
        <f t="shared" si="6"/>
        <v>62</v>
      </c>
      <c r="I29" s="119">
        <f t="shared" si="6"/>
        <v>15</v>
      </c>
      <c r="J29" s="119">
        <f t="shared" si="6"/>
        <v>15</v>
      </c>
      <c r="K29" s="119">
        <f t="shared" si="6"/>
        <v>5</v>
      </c>
      <c r="L29" s="119">
        <f t="shared" si="6"/>
        <v>101.5</v>
      </c>
      <c r="M29" s="119">
        <f t="shared" si="6"/>
        <v>45</v>
      </c>
      <c r="N29" s="119">
        <f t="shared" si="6"/>
        <v>15</v>
      </c>
      <c r="O29" s="119">
        <f t="shared" si="6"/>
        <v>25</v>
      </c>
      <c r="P29" s="119">
        <f t="shared" si="6"/>
        <v>15</v>
      </c>
      <c r="Q29" s="119">
        <f t="shared" si="6"/>
        <v>15</v>
      </c>
      <c r="R29" s="119">
        <f t="shared" si="6"/>
        <v>15</v>
      </c>
      <c r="S29" s="119">
        <f t="shared" si="6"/>
        <v>15</v>
      </c>
      <c r="T29" s="119">
        <f t="shared" si="6"/>
        <v>15</v>
      </c>
      <c r="U29" s="119">
        <f t="shared" si="6"/>
        <v>15</v>
      </c>
      <c r="V29" s="119">
        <f t="shared" si="6"/>
        <v>0</v>
      </c>
      <c r="W29" s="119">
        <f t="shared" si="6"/>
        <v>0</v>
      </c>
      <c r="X29" s="119">
        <f t="shared" si="6"/>
        <v>0</v>
      </c>
      <c r="Y29" s="119">
        <f t="shared" si="6"/>
        <v>0</v>
      </c>
      <c r="Z29" s="119">
        <f t="shared" si="6"/>
        <v>0</v>
      </c>
      <c r="AA29" s="121">
        <f t="shared" si="6"/>
        <v>0</v>
      </c>
      <c r="AB29" s="122">
        <f>SUM(D29:AA29)</f>
        <v>603.35714285714289</v>
      </c>
    </row>
    <row r="30" spans="1:28" x14ac:dyDescent="0.2">
      <c r="A30" s="191">
        <v>12</v>
      </c>
      <c r="B30" s="191" t="s">
        <v>78</v>
      </c>
      <c r="C30" s="109" t="s">
        <v>16</v>
      </c>
      <c r="D30" s="110"/>
      <c r="E30" s="110"/>
      <c r="F30" s="110"/>
      <c r="G30" s="110"/>
      <c r="H30" s="110"/>
      <c r="I30" s="110">
        <v>5</v>
      </c>
      <c r="J30" s="110">
        <v>10</v>
      </c>
      <c r="K30" s="110">
        <v>5</v>
      </c>
      <c r="L30" s="110">
        <v>15</v>
      </c>
      <c r="M30" s="110">
        <v>15</v>
      </c>
      <c r="N30" s="110">
        <v>5</v>
      </c>
      <c r="O30" s="110">
        <v>15</v>
      </c>
      <c r="P30" s="110">
        <v>15</v>
      </c>
      <c r="Q30" s="110">
        <v>15</v>
      </c>
      <c r="R30" s="110">
        <v>15</v>
      </c>
      <c r="S30" s="110">
        <v>15</v>
      </c>
      <c r="T30" s="110">
        <v>15</v>
      </c>
      <c r="U30" s="111"/>
      <c r="V30" s="111"/>
      <c r="W30" s="111"/>
      <c r="X30" s="111"/>
      <c r="Y30" s="111"/>
      <c r="Z30" s="111"/>
      <c r="AA30" s="111"/>
      <c r="AB30" s="112"/>
    </row>
    <row r="31" spans="1:28" x14ac:dyDescent="0.2">
      <c r="A31" s="129"/>
      <c r="B31" s="129"/>
      <c r="C31" s="113" t="s">
        <v>80</v>
      </c>
      <c r="D31" s="114"/>
      <c r="E31" s="115"/>
      <c r="F31" s="114"/>
      <c r="G31" s="114"/>
      <c r="H31" s="114"/>
      <c r="I31" s="114"/>
      <c r="J31" s="116"/>
      <c r="K31" s="116"/>
      <c r="L31" s="116"/>
      <c r="M31" s="114">
        <v>30</v>
      </c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7"/>
    </row>
    <row r="32" spans="1:28" x14ac:dyDescent="0.2">
      <c r="A32" s="129"/>
      <c r="B32" s="129"/>
      <c r="C32" s="109" t="s">
        <v>19</v>
      </c>
      <c r="D32" s="111"/>
      <c r="E32" s="111"/>
      <c r="F32" s="111"/>
      <c r="G32" s="111"/>
      <c r="H32" s="111"/>
      <c r="I32" s="111"/>
      <c r="J32" s="111"/>
      <c r="K32" s="111"/>
      <c r="L32" s="110">
        <v>72</v>
      </c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2"/>
    </row>
    <row r="33" spans="1:28" x14ac:dyDescent="0.2">
      <c r="A33" s="129"/>
      <c r="B33" s="129"/>
      <c r="C33" s="118" t="s">
        <v>20</v>
      </c>
      <c r="D33" s="119">
        <f t="shared" ref="D33:AA33" si="7">SUM(D30:D32)</f>
        <v>0</v>
      </c>
      <c r="E33" s="119">
        <f t="shared" si="7"/>
        <v>0</v>
      </c>
      <c r="F33" s="119">
        <f t="shared" si="7"/>
        <v>0</v>
      </c>
      <c r="G33" s="119">
        <f t="shared" si="7"/>
        <v>0</v>
      </c>
      <c r="H33" s="119">
        <f t="shared" si="7"/>
        <v>0</v>
      </c>
      <c r="I33" s="119">
        <f t="shared" si="7"/>
        <v>5</v>
      </c>
      <c r="J33" s="119">
        <f t="shared" si="7"/>
        <v>10</v>
      </c>
      <c r="K33" s="119">
        <f t="shared" si="7"/>
        <v>5</v>
      </c>
      <c r="L33" s="119">
        <f t="shared" si="7"/>
        <v>87</v>
      </c>
      <c r="M33" s="119">
        <f t="shared" si="7"/>
        <v>45</v>
      </c>
      <c r="N33" s="119">
        <f t="shared" si="7"/>
        <v>5</v>
      </c>
      <c r="O33" s="119">
        <f t="shared" si="7"/>
        <v>15</v>
      </c>
      <c r="P33" s="119">
        <f t="shared" si="7"/>
        <v>15</v>
      </c>
      <c r="Q33" s="119">
        <f t="shared" si="7"/>
        <v>15</v>
      </c>
      <c r="R33" s="119">
        <f t="shared" si="7"/>
        <v>15</v>
      </c>
      <c r="S33" s="119">
        <f t="shared" si="7"/>
        <v>15</v>
      </c>
      <c r="T33" s="119">
        <f t="shared" si="7"/>
        <v>15</v>
      </c>
      <c r="U33" s="119">
        <f t="shared" si="7"/>
        <v>0</v>
      </c>
      <c r="V33" s="119">
        <f t="shared" si="7"/>
        <v>0</v>
      </c>
      <c r="W33" s="119">
        <f t="shared" si="7"/>
        <v>0</v>
      </c>
      <c r="X33" s="119">
        <f t="shared" si="7"/>
        <v>0</v>
      </c>
      <c r="Y33" s="119">
        <f t="shared" si="7"/>
        <v>0</v>
      </c>
      <c r="Z33" s="119">
        <f t="shared" si="7"/>
        <v>0</v>
      </c>
      <c r="AA33" s="119">
        <f t="shared" si="7"/>
        <v>0</v>
      </c>
      <c r="AB33" s="122">
        <f>SUM(D33:AA33)</f>
        <v>247</v>
      </c>
    </row>
    <row r="34" spans="1:28" x14ac:dyDescent="0.2">
      <c r="A34" s="124"/>
      <c r="B34" s="108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5"/>
    </row>
    <row r="35" spans="1:28" x14ac:dyDescent="0.2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7"/>
    </row>
    <row r="36" spans="1:28" x14ac:dyDescent="0.2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5"/>
    </row>
    <row r="37" spans="1:28" x14ac:dyDescent="0.2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7"/>
    </row>
    <row r="38" spans="1:28" x14ac:dyDescent="0.2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5"/>
    </row>
    <row r="39" spans="1:28" x14ac:dyDescent="0.2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7"/>
    </row>
    <row r="40" spans="1:28" x14ac:dyDescent="0.2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5"/>
    </row>
    <row r="41" spans="1:28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7"/>
    </row>
    <row r="42" spans="1:28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5"/>
    </row>
    <row r="43" spans="1:28" x14ac:dyDescent="0.2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7"/>
    </row>
    <row r="44" spans="1:28" x14ac:dyDescent="0.2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5"/>
    </row>
    <row r="45" spans="1:28" x14ac:dyDescent="0.2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7"/>
    </row>
    <row r="46" spans="1:28" x14ac:dyDescent="0.2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5"/>
    </row>
    <row r="47" spans="1:28" x14ac:dyDescent="0.2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7"/>
    </row>
    <row r="48" spans="1:28" x14ac:dyDescent="0.2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5"/>
    </row>
    <row r="49" spans="1:28" x14ac:dyDescent="0.2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7"/>
    </row>
    <row r="50" spans="1:28" x14ac:dyDescent="0.2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5"/>
    </row>
    <row r="51" spans="1:28" x14ac:dyDescent="0.2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7"/>
    </row>
    <row r="52" spans="1:28" x14ac:dyDescent="0.2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5"/>
    </row>
    <row r="53" spans="1:28" x14ac:dyDescent="0.2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7"/>
    </row>
    <row r="54" spans="1:28" x14ac:dyDescent="0.2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5"/>
    </row>
    <row r="55" spans="1:28" x14ac:dyDescent="0.2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7"/>
    </row>
    <row r="56" spans="1:28" x14ac:dyDescent="0.2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5"/>
    </row>
    <row r="57" spans="1:28" x14ac:dyDescent="0.2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7"/>
    </row>
    <row r="58" spans="1:28" x14ac:dyDescent="0.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5"/>
    </row>
    <row r="59" spans="1:28" x14ac:dyDescent="0.2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7"/>
    </row>
    <row r="60" spans="1:28" x14ac:dyDescent="0.2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5"/>
    </row>
    <row r="61" spans="1:28" x14ac:dyDescent="0.2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7"/>
    </row>
    <row r="62" spans="1:28" x14ac:dyDescent="0.2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5"/>
    </row>
    <row r="63" spans="1:28" x14ac:dyDescent="0.2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7"/>
    </row>
    <row r="64" spans="1:28" x14ac:dyDescent="0.2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5"/>
    </row>
    <row r="65" spans="1:28" x14ac:dyDescent="0.2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7"/>
    </row>
    <row r="66" spans="1:28" x14ac:dyDescent="0.2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5"/>
    </row>
    <row r="67" spans="1:28" x14ac:dyDescent="0.2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7"/>
    </row>
    <row r="68" spans="1:28" x14ac:dyDescent="0.2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5"/>
    </row>
    <row r="69" spans="1:28" x14ac:dyDescent="0.2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7"/>
    </row>
    <row r="70" spans="1:28" x14ac:dyDescent="0.2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5"/>
    </row>
    <row r="71" spans="1:28" x14ac:dyDescent="0.2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7"/>
    </row>
    <row r="72" spans="1:28" x14ac:dyDescent="0.2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5"/>
    </row>
    <row r="73" spans="1:28" x14ac:dyDescent="0.2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7"/>
    </row>
    <row r="74" spans="1:28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5"/>
    </row>
    <row r="75" spans="1:28" x14ac:dyDescent="0.2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7"/>
    </row>
    <row r="76" spans="1:28" x14ac:dyDescent="0.2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5"/>
    </row>
    <row r="77" spans="1:28" x14ac:dyDescent="0.2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7"/>
    </row>
    <row r="78" spans="1:28" x14ac:dyDescent="0.2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5"/>
    </row>
    <row r="79" spans="1:28" x14ac:dyDescent="0.2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7"/>
    </row>
    <row r="80" spans="1:28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5"/>
    </row>
    <row r="81" spans="1:28" x14ac:dyDescent="0.2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7"/>
    </row>
    <row r="82" spans="1:28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5"/>
    </row>
    <row r="83" spans="1:28" x14ac:dyDescent="0.2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7"/>
    </row>
    <row r="84" spans="1:28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5"/>
    </row>
    <row r="85" spans="1:28" x14ac:dyDescent="0.2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7"/>
    </row>
    <row r="86" spans="1:28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5"/>
    </row>
    <row r="87" spans="1:28" x14ac:dyDescent="0.2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7"/>
    </row>
    <row r="88" spans="1:28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5"/>
    </row>
    <row r="89" spans="1:28" x14ac:dyDescent="0.2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7"/>
    </row>
    <row r="90" spans="1:28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5"/>
    </row>
    <row r="91" spans="1:28" x14ac:dyDescent="0.2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7"/>
    </row>
    <row r="92" spans="1:28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5"/>
    </row>
    <row r="93" spans="1:28" x14ac:dyDescent="0.2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7"/>
    </row>
    <row r="94" spans="1:28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5"/>
    </row>
    <row r="95" spans="1:28" x14ac:dyDescent="0.2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7"/>
    </row>
    <row r="96" spans="1:28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5"/>
    </row>
    <row r="97" spans="1:28" x14ac:dyDescent="0.2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7"/>
    </row>
    <row r="98" spans="1:28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5"/>
    </row>
    <row r="99" spans="1:28" x14ac:dyDescent="0.2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7"/>
    </row>
    <row r="100" spans="1:28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5"/>
    </row>
    <row r="101" spans="1:28" x14ac:dyDescent="0.2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7"/>
    </row>
    <row r="102" spans="1:28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5"/>
    </row>
    <row r="103" spans="1:28" x14ac:dyDescent="0.2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7"/>
    </row>
    <row r="104" spans="1:28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5"/>
    </row>
    <row r="105" spans="1:28" x14ac:dyDescent="0.2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7"/>
    </row>
    <row r="106" spans="1:28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5"/>
    </row>
    <row r="107" spans="1:28" x14ac:dyDescent="0.2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7"/>
    </row>
    <row r="108" spans="1:28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5"/>
    </row>
    <row r="109" spans="1:28" x14ac:dyDescent="0.2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7"/>
    </row>
    <row r="110" spans="1:28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5"/>
    </row>
    <row r="111" spans="1:28" x14ac:dyDescent="0.2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7"/>
    </row>
    <row r="112" spans="1:28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5"/>
    </row>
    <row r="113" spans="1:28" x14ac:dyDescent="0.2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7"/>
    </row>
    <row r="114" spans="1:28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5"/>
    </row>
    <row r="115" spans="1:28" x14ac:dyDescent="0.2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7"/>
    </row>
    <row r="116" spans="1:28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5"/>
    </row>
    <row r="117" spans="1:28" x14ac:dyDescent="0.2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7"/>
    </row>
    <row r="118" spans="1:28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5"/>
    </row>
    <row r="119" spans="1:28" x14ac:dyDescent="0.2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7"/>
    </row>
    <row r="120" spans="1:28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5"/>
    </row>
    <row r="121" spans="1:28" x14ac:dyDescent="0.2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7"/>
    </row>
    <row r="122" spans="1:28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5"/>
    </row>
    <row r="123" spans="1:28" x14ac:dyDescent="0.2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7"/>
    </row>
    <row r="124" spans="1:28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5"/>
    </row>
    <row r="125" spans="1:28" x14ac:dyDescent="0.2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7"/>
    </row>
    <row r="126" spans="1:28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5"/>
    </row>
    <row r="127" spans="1:28" x14ac:dyDescent="0.2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7"/>
    </row>
    <row r="128" spans="1:28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5"/>
    </row>
    <row r="129" spans="1:28" x14ac:dyDescent="0.2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7"/>
    </row>
    <row r="130" spans="1:28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5"/>
    </row>
    <row r="131" spans="1:28" x14ac:dyDescent="0.2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7"/>
    </row>
    <row r="132" spans="1:28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5"/>
    </row>
    <row r="133" spans="1:28" x14ac:dyDescent="0.2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7"/>
    </row>
    <row r="134" spans="1:28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5"/>
    </row>
    <row r="135" spans="1:28" x14ac:dyDescent="0.2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7"/>
    </row>
    <row r="136" spans="1:28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5"/>
    </row>
    <row r="137" spans="1:28" x14ac:dyDescent="0.2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7"/>
    </row>
    <row r="138" spans="1:28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5"/>
    </row>
    <row r="139" spans="1:28" x14ac:dyDescent="0.2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7"/>
    </row>
    <row r="140" spans="1:28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5"/>
    </row>
    <row r="141" spans="1:28" x14ac:dyDescent="0.2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7"/>
    </row>
    <row r="142" spans="1:28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5"/>
    </row>
    <row r="143" spans="1:28" x14ac:dyDescent="0.2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7"/>
    </row>
    <row r="144" spans="1:28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5"/>
    </row>
    <row r="145" spans="1:28" x14ac:dyDescent="0.2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7"/>
    </row>
    <row r="146" spans="1:28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5"/>
    </row>
    <row r="147" spans="1:28" x14ac:dyDescent="0.2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7"/>
    </row>
    <row r="148" spans="1:28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5"/>
    </row>
    <row r="149" spans="1:28" x14ac:dyDescent="0.2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7"/>
    </row>
    <row r="150" spans="1:28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5"/>
    </row>
    <row r="151" spans="1:28" x14ac:dyDescent="0.2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7"/>
    </row>
    <row r="152" spans="1:28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5"/>
    </row>
    <row r="153" spans="1:28" x14ac:dyDescent="0.2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7"/>
    </row>
    <row r="154" spans="1:28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5"/>
    </row>
    <row r="155" spans="1:28" x14ac:dyDescent="0.2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7"/>
    </row>
    <row r="156" spans="1:28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5"/>
    </row>
    <row r="157" spans="1:28" x14ac:dyDescent="0.2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7"/>
    </row>
    <row r="158" spans="1:28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5"/>
    </row>
    <row r="159" spans="1:28" x14ac:dyDescent="0.2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7"/>
    </row>
    <row r="160" spans="1:28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5"/>
    </row>
    <row r="161" spans="1:28" x14ac:dyDescent="0.2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7"/>
    </row>
    <row r="162" spans="1:28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5"/>
    </row>
    <row r="163" spans="1:28" x14ac:dyDescent="0.2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7"/>
    </row>
    <row r="164" spans="1:28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5"/>
    </row>
    <row r="165" spans="1:28" x14ac:dyDescent="0.2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7"/>
    </row>
    <row r="166" spans="1:28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5"/>
    </row>
    <row r="167" spans="1:28" x14ac:dyDescent="0.2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7"/>
    </row>
    <row r="168" spans="1:28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5"/>
    </row>
    <row r="169" spans="1:28" x14ac:dyDescent="0.2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7"/>
    </row>
    <row r="170" spans="1:28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5"/>
    </row>
    <row r="171" spans="1:28" x14ac:dyDescent="0.2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7"/>
    </row>
    <row r="172" spans="1:28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5"/>
    </row>
    <row r="173" spans="1:28" x14ac:dyDescent="0.2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7"/>
    </row>
    <row r="174" spans="1:28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5"/>
    </row>
    <row r="175" spans="1:28" x14ac:dyDescent="0.2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7"/>
    </row>
    <row r="176" spans="1:28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5"/>
    </row>
    <row r="177" spans="1:28" x14ac:dyDescent="0.2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7"/>
    </row>
    <row r="178" spans="1:28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5"/>
    </row>
    <row r="179" spans="1:28" x14ac:dyDescent="0.2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7"/>
    </row>
    <row r="180" spans="1:28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5"/>
    </row>
    <row r="181" spans="1:28" x14ac:dyDescent="0.2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7"/>
    </row>
    <row r="182" spans="1:28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5"/>
    </row>
    <row r="183" spans="1:28" x14ac:dyDescent="0.2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7"/>
    </row>
    <row r="184" spans="1:28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5"/>
    </row>
    <row r="185" spans="1:28" x14ac:dyDescent="0.2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7"/>
    </row>
    <row r="186" spans="1:28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5"/>
    </row>
    <row r="187" spans="1:28" x14ac:dyDescent="0.2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7"/>
    </row>
    <row r="188" spans="1:28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5"/>
    </row>
    <row r="189" spans="1:28" x14ac:dyDescent="0.2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7"/>
    </row>
    <row r="190" spans="1:28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5"/>
    </row>
    <row r="191" spans="1:28" x14ac:dyDescent="0.2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7"/>
    </row>
    <row r="192" spans="1:28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5"/>
    </row>
    <row r="193" spans="1:28" x14ac:dyDescent="0.2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7"/>
    </row>
    <row r="194" spans="1:28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5"/>
    </row>
    <row r="195" spans="1:28" x14ac:dyDescent="0.2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7"/>
    </row>
    <row r="196" spans="1:28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5"/>
    </row>
    <row r="197" spans="1:28" x14ac:dyDescent="0.2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7"/>
    </row>
    <row r="198" spans="1:28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5"/>
    </row>
    <row r="199" spans="1:28" x14ac:dyDescent="0.2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7"/>
    </row>
    <row r="200" spans="1:28" x14ac:dyDescent="0.2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5"/>
    </row>
    <row r="201" spans="1:28" x14ac:dyDescent="0.2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7"/>
    </row>
    <row r="202" spans="1:28" x14ac:dyDescent="0.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5"/>
    </row>
    <row r="203" spans="1:28" x14ac:dyDescent="0.2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7"/>
    </row>
    <row r="204" spans="1:28" x14ac:dyDescent="0.2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5"/>
    </row>
    <row r="205" spans="1:28" x14ac:dyDescent="0.2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7"/>
    </row>
    <row r="206" spans="1:28" x14ac:dyDescent="0.2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5"/>
    </row>
    <row r="207" spans="1:28" x14ac:dyDescent="0.2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7"/>
    </row>
    <row r="208" spans="1:28" x14ac:dyDescent="0.2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5"/>
    </row>
    <row r="209" spans="1:28" x14ac:dyDescent="0.2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7"/>
    </row>
    <row r="210" spans="1:28" x14ac:dyDescent="0.2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5"/>
    </row>
    <row r="211" spans="1:28" x14ac:dyDescent="0.2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7"/>
    </row>
    <row r="212" spans="1:28" x14ac:dyDescent="0.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5"/>
    </row>
    <row r="213" spans="1:28" x14ac:dyDescent="0.2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7"/>
    </row>
    <row r="214" spans="1:28" x14ac:dyDescent="0.2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5"/>
    </row>
    <row r="215" spans="1:28" x14ac:dyDescent="0.2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7"/>
    </row>
    <row r="216" spans="1:28" x14ac:dyDescent="0.2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5"/>
    </row>
    <row r="217" spans="1:28" x14ac:dyDescent="0.2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7"/>
    </row>
    <row r="218" spans="1:28" x14ac:dyDescent="0.2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5"/>
    </row>
    <row r="219" spans="1:28" x14ac:dyDescent="0.2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7"/>
    </row>
    <row r="220" spans="1:28" x14ac:dyDescent="0.2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5"/>
    </row>
    <row r="221" spans="1:28" x14ac:dyDescent="0.2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7"/>
    </row>
    <row r="222" spans="1:28" x14ac:dyDescent="0.2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5"/>
    </row>
    <row r="223" spans="1:28" x14ac:dyDescent="0.2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7"/>
    </row>
    <row r="224" spans="1:28" x14ac:dyDescent="0.2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5"/>
    </row>
    <row r="225" spans="1:28" x14ac:dyDescent="0.2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7"/>
    </row>
    <row r="226" spans="1:28" x14ac:dyDescent="0.2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5"/>
    </row>
    <row r="227" spans="1:28" x14ac:dyDescent="0.2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7"/>
    </row>
    <row r="228" spans="1:28" x14ac:dyDescent="0.2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5"/>
    </row>
    <row r="229" spans="1:28" x14ac:dyDescent="0.2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7"/>
    </row>
    <row r="230" spans="1:28" x14ac:dyDescent="0.2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5"/>
    </row>
    <row r="231" spans="1:28" x14ac:dyDescent="0.2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7"/>
    </row>
    <row r="232" spans="1:28" x14ac:dyDescent="0.2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5"/>
    </row>
    <row r="233" spans="1:28" x14ac:dyDescent="0.2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7"/>
    </row>
    <row r="234" spans="1:28" x14ac:dyDescent="0.2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5"/>
    </row>
    <row r="235" spans="1:28" x14ac:dyDescent="0.2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7"/>
    </row>
    <row r="236" spans="1:28" x14ac:dyDescent="0.2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5"/>
    </row>
    <row r="237" spans="1:28" x14ac:dyDescent="0.2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7"/>
    </row>
    <row r="238" spans="1:28" x14ac:dyDescent="0.2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5"/>
    </row>
    <row r="239" spans="1:28" x14ac:dyDescent="0.2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7"/>
    </row>
    <row r="240" spans="1:28" x14ac:dyDescent="0.2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5"/>
    </row>
    <row r="241" spans="1:28" x14ac:dyDescent="0.2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7"/>
    </row>
    <row r="242" spans="1:28" x14ac:dyDescent="0.2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5"/>
    </row>
    <row r="243" spans="1:28" x14ac:dyDescent="0.2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7"/>
    </row>
    <row r="244" spans="1:28" x14ac:dyDescent="0.2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5"/>
    </row>
    <row r="245" spans="1:28" x14ac:dyDescent="0.2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7"/>
    </row>
    <row r="246" spans="1:28" x14ac:dyDescent="0.2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5"/>
    </row>
    <row r="247" spans="1:28" x14ac:dyDescent="0.2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7"/>
    </row>
    <row r="248" spans="1:28" x14ac:dyDescent="0.2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5"/>
    </row>
    <row r="249" spans="1:28" x14ac:dyDescent="0.2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7"/>
    </row>
    <row r="250" spans="1:28" x14ac:dyDescent="0.2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5"/>
    </row>
    <row r="251" spans="1:28" x14ac:dyDescent="0.2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7"/>
    </row>
    <row r="252" spans="1:28" x14ac:dyDescent="0.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5"/>
    </row>
    <row r="253" spans="1:28" x14ac:dyDescent="0.2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7"/>
    </row>
    <row r="254" spans="1:28" x14ac:dyDescent="0.2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5"/>
    </row>
    <row r="255" spans="1:28" x14ac:dyDescent="0.2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7"/>
    </row>
    <row r="256" spans="1:28" x14ac:dyDescent="0.2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5"/>
    </row>
    <row r="257" spans="1:28" x14ac:dyDescent="0.2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7"/>
    </row>
    <row r="258" spans="1:28" x14ac:dyDescent="0.2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5"/>
    </row>
    <row r="259" spans="1:28" x14ac:dyDescent="0.2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7"/>
    </row>
    <row r="260" spans="1:28" x14ac:dyDescent="0.2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5"/>
    </row>
    <row r="261" spans="1:28" x14ac:dyDescent="0.2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7"/>
    </row>
    <row r="262" spans="1:28" x14ac:dyDescent="0.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5"/>
    </row>
    <row r="263" spans="1:28" x14ac:dyDescent="0.2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7"/>
    </row>
    <row r="264" spans="1:28" x14ac:dyDescent="0.2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5"/>
    </row>
    <row r="265" spans="1:28" x14ac:dyDescent="0.2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7"/>
    </row>
    <row r="266" spans="1:28" x14ac:dyDescent="0.2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5"/>
    </row>
    <row r="267" spans="1:28" x14ac:dyDescent="0.2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7"/>
    </row>
    <row r="268" spans="1:28" x14ac:dyDescent="0.2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5"/>
    </row>
    <row r="269" spans="1:28" x14ac:dyDescent="0.2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7"/>
    </row>
    <row r="270" spans="1:28" x14ac:dyDescent="0.2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5"/>
    </row>
    <row r="271" spans="1:28" x14ac:dyDescent="0.2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7"/>
    </row>
    <row r="272" spans="1:28" x14ac:dyDescent="0.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5"/>
    </row>
    <row r="273" spans="1:28" x14ac:dyDescent="0.2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7"/>
    </row>
    <row r="274" spans="1:28" x14ac:dyDescent="0.2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5"/>
    </row>
    <row r="275" spans="1:28" x14ac:dyDescent="0.2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7"/>
    </row>
    <row r="276" spans="1:28" x14ac:dyDescent="0.2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5"/>
    </row>
    <row r="277" spans="1:28" x14ac:dyDescent="0.2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7"/>
    </row>
    <row r="278" spans="1:28" x14ac:dyDescent="0.2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5"/>
    </row>
    <row r="279" spans="1:28" x14ac:dyDescent="0.2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7"/>
    </row>
    <row r="280" spans="1:28" x14ac:dyDescent="0.2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5"/>
    </row>
    <row r="281" spans="1:28" x14ac:dyDescent="0.2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7"/>
    </row>
    <row r="282" spans="1:28" x14ac:dyDescent="0.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5"/>
    </row>
    <row r="283" spans="1:28" x14ac:dyDescent="0.2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7"/>
    </row>
    <row r="284" spans="1:28" x14ac:dyDescent="0.2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5"/>
    </row>
    <row r="285" spans="1:28" x14ac:dyDescent="0.2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7"/>
    </row>
    <row r="286" spans="1:28" x14ac:dyDescent="0.2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5"/>
    </row>
    <row r="287" spans="1:28" x14ac:dyDescent="0.2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7"/>
    </row>
    <row r="288" spans="1:28" x14ac:dyDescent="0.2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5"/>
    </row>
    <row r="289" spans="1:28" x14ac:dyDescent="0.2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7"/>
    </row>
    <row r="290" spans="1:28" x14ac:dyDescent="0.2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5"/>
    </row>
    <row r="291" spans="1:28" x14ac:dyDescent="0.2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7"/>
    </row>
    <row r="292" spans="1:28" x14ac:dyDescent="0.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5"/>
    </row>
    <row r="293" spans="1:28" x14ac:dyDescent="0.2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7"/>
    </row>
    <row r="294" spans="1:28" x14ac:dyDescent="0.2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5"/>
    </row>
    <row r="295" spans="1:28" x14ac:dyDescent="0.2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7"/>
    </row>
    <row r="296" spans="1:28" x14ac:dyDescent="0.2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5"/>
    </row>
    <row r="297" spans="1:28" x14ac:dyDescent="0.2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7"/>
    </row>
    <row r="298" spans="1:28" x14ac:dyDescent="0.2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5"/>
    </row>
    <row r="299" spans="1:28" x14ac:dyDescent="0.2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7"/>
    </row>
    <row r="300" spans="1:28" x14ac:dyDescent="0.2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5"/>
    </row>
    <row r="301" spans="1:28" x14ac:dyDescent="0.2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7"/>
    </row>
    <row r="302" spans="1:28" x14ac:dyDescent="0.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5"/>
    </row>
    <row r="303" spans="1:28" x14ac:dyDescent="0.2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7"/>
    </row>
    <row r="304" spans="1:28" x14ac:dyDescent="0.2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5"/>
    </row>
    <row r="305" spans="1:28" x14ac:dyDescent="0.2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7"/>
    </row>
    <row r="306" spans="1:28" x14ac:dyDescent="0.2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5"/>
    </row>
    <row r="307" spans="1:28" x14ac:dyDescent="0.2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7"/>
    </row>
    <row r="308" spans="1:28" x14ac:dyDescent="0.2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5"/>
    </row>
    <row r="309" spans="1:28" x14ac:dyDescent="0.2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7"/>
    </row>
    <row r="310" spans="1:28" x14ac:dyDescent="0.2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5"/>
    </row>
    <row r="311" spans="1:28" x14ac:dyDescent="0.2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7"/>
    </row>
    <row r="312" spans="1:28" x14ac:dyDescent="0.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5"/>
    </row>
    <row r="313" spans="1:28" x14ac:dyDescent="0.2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7"/>
    </row>
    <row r="314" spans="1:28" x14ac:dyDescent="0.2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5"/>
    </row>
    <row r="315" spans="1:28" x14ac:dyDescent="0.2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7"/>
    </row>
    <row r="316" spans="1:28" x14ac:dyDescent="0.2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5"/>
    </row>
    <row r="317" spans="1:28" x14ac:dyDescent="0.2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7"/>
    </row>
    <row r="318" spans="1:28" x14ac:dyDescent="0.2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5"/>
    </row>
    <row r="319" spans="1:28" x14ac:dyDescent="0.2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7"/>
    </row>
    <row r="320" spans="1:28" x14ac:dyDescent="0.2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5"/>
    </row>
    <row r="321" spans="1:28" x14ac:dyDescent="0.2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7"/>
    </row>
    <row r="322" spans="1:28" x14ac:dyDescent="0.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5"/>
    </row>
    <row r="323" spans="1:28" x14ac:dyDescent="0.2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7"/>
    </row>
    <row r="324" spans="1:28" x14ac:dyDescent="0.2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5"/>
    </row>
    <row r="325" spans="1:28" x14ac:dyDescent="0.2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7"/>
    </row>
    <row r="326" spans="1:28" x14ac:dyDescent="0.2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5"/>
    </row>
    <row r="327" spans="1:28" x14ac:dyDescent="0.2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7"/>
    </row>
    <row r="328" spans="1:28" x14ac:dyDescent="0.2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5"/>
    </row>
    <row r="329" spans="1:28" x14ac:dyDescent="0.2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7"/>
    </row>
    <row r="330" spans="1:28" x14ac:dyDescent="0.2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5"/>
    </row>
    <row r="331" spans="1:28" x14ac:dyDescent="0.2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7"/>
    </row>
    <row r="332" spans="1:28" x14ac:dyDescent="0.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5"/>
    </row>
    <row r="333" spans="1:28" x14ac:dyDescent="0.2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7"/>
    </row>
    <row r="334" spans="1:28" x14ac:dyDescent="0.2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5"/>
    </row>
    <row r="335" spans="1:28" x14ac:dyDescent="0.2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7"/>
    </row>
    <row r="336" spans="1:28" x14ac:dyDescent="0.2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5"/>
    </row>
    <row r="337" spans="1:28" x14ac:dyDescent="0.2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7"/>
    </row>
    <row r="338" spans="1:28" x14ac:dyDescent="0.2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5"/>
    </row>
    <row r="339" spans="1:28" x14ac:dyDescent="0.2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7"/>
    </row>
    <row r="340" spans="1:28" x14ac:dyDescent="0.2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5"/>
    </row>
    <row r="341" spans="1:28" x14ac:dyDescent="0.2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7"/>
    </row>
    <row r="342" spans="1:28" x14ac:dyDescent="0.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5"/>
    </row>
    <row r="343" spans="1:28" x14ac:dyDescent="0.2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7"/>
    </row>
    <row r="344" spans="1:28" x14ac:dyDescent="0.2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5"/>
    </row>
    <row r="345" spans="1:28" x14ac:dyDescent="0.2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7"/>
    </row>
    <row r="346" spans="1:28" x14ac:dyDescent="0.2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5"/>
    </row>
    <row r="347" spans="1:28" x14ac:dyDescent="0.2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7"/>
    </row>
    <row r="348" spans="1:28" x14ac:dyDescent="0.2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5"/>
    </row>
    <row r="349" spans="1:28" x14ac:dyDescent="0.2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7"/>
    </row>
    <row r="350" spans="1:28" x14ac:dyDescent="0.2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5"/>
    </row>
    <row r="351" spans="1:28" x14ac:dyDescent="0.2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7"/>
    </row>
    <row r="352" spans="1:28" x14ac:dyDescent="0.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5"/>
    </row>
    <row r="353" spans="1:28" x14ac:dyDescent="0.2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7"/>
    </row>
    <row r="354" spans="1:28" x14ac:dyDescent="0.2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5"/>
    </row>
    <row r="355" spans="1:28" x14ac:dyDescent="0.2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7"/>
    </row>
    <row r="356" spans="1:28" x14ac:dyDescent="0.2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5"/>
    </row>
    <row r="357" spans="1:28" x14ac:dyDescent="0.2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7"/>
    </row>
    <row r="358" spans="1:28" x14ac:dyDescent="0.2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5"/>
    </row>
    <row r="359" spans="1:28" x14ac:dyDescent="0.2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7"/>
    </row>
    <row r="360" spans="1:28" x14ac:dyDescent="0.2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5"/>
    </row>
    <row r="361" spans="1:28" x14ac:dyDescent="0.2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7"/>
    </row>
    <row r="362" spans="1:28" x14ac:dyDescent="0.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5"/>
    </row>
    <row r="363" spans="1:28" x14ac:dyDescent="0.2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7"/>
    </row>
    <row r="364" spans="1:28" x14ac:dyDescent="0.2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5"/>
    </row>
    <row r="365" spans="1:28" x14ac:dyDescent="0.2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7"/>
    </row>
    <row r="366" spans="1:28" x14ac:dyDescent="0.2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5"/>
    </row>
    <row r="367" spans="1:28" x14ac:dyDescent="0.2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7"/>
    </row>
    <row r="368" spans="1:28" x14ac:dyDescent="0.2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5"/>
    </row>
    <row r="369" spans="1:28" x14ac:dyDescent="0.2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7"/>
    </row>
    <row r="370" spans="1:28" x14ac:dyDescent="0.2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5"/>
    </row>
    <row r="371" spans="1:28" x14ac:dyDescent="0.2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7"/>
    </row>
    <row r="372" spans="1:28" x14ac:dyDescent="0.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5"/>
    </row>
    <row r="373" spans="1:28" x14ac:dyDescent="0.2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7"/>
    </row>
    <row r="374" spans="1:28" x14ac:dyDescent="0.2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5"/>
    </row>
    <row r="375" spans="1:28" x14ac:dyDescent="0.2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7"/>
    </row>
    <row r="376" spans="1:28" x14ac:dyDescent="0.2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5"/>
    </row>
    <row r="377" spans="1:28" x14ac:dyDescent="0.2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7"/>
    </row>
    <row r="378" spans="1:28" x14ac:dyDescent="0.2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5"/>
    </row>
    <row r="379" spans="1:28" x14ac:dyDescent="0.2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7"/>
    </row>
    <row r="380" spans="1:28" x14ac:dyDescent="0.2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5"/>
    </row>
    <row r="381" spans="1:28" x14ac:dyDescent="0.2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7"/>
    </row>
    <row r="382" spans="1:28" x14ac:dyDescent="0.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5"/>
    </row>
    <row r="383" spans="1:28" x14ac:dyDescent="0.2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7"/>
    </row>
    <row r="384" spans="1:28" x14ac:dyDescent="0.2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5"/>
    </row>
    <row r="385" spans="1:28" x14ac:dyDescent="0.2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7"/>
    </row>
    <row r="386" spans="1:28" x14ac:dyDescent="0.2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5"/>
    </row>
    <row r="387" spans="1:28" x14ac:dyDescent="0.2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7"/>
    </row>
    <row r="388" spans="1:28" x14ac:dyDescent="0.2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5"/>
    </row>
    <row r="389" spans="1:28" x14ac:dyDescent="0.2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7"/>
    </row>
    <row r="390" spans="1:28" x14ac:dyDescent="0.2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5"/>
    </row>
    <row r="391" spans="1:28" x14ac:dyDescent="0.2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7"/>
    </row>
    <row r="392" spans="1:28" x14ac:dyDescent="0.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5"/>
    </row>
    <row r="393" spans="1:28" x14ac:dyDescent="0.2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7"/>
    </row>
    <row r="394" spans="1:28" x14ac:dyDescent="0.2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5"/>
    </row>
    <row r="395" spans="1:28" x14ac:dyDescent="0.2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7"/>
    </row>
    <row r="396" spans="1:28" x14ac:dyDescent="0.2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5"/>
    </row>
    <row r="397" spans="1:28" x14ac:dyDescent="0.2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7"/>
    </row>
    <row r="398" spans="1:28" x14ac:dyDescent="0.2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5"/>
    </row>
    <row r="399" spans="1:28" x14ac:dyDescent="0.2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7"/>
    </row>
    <row r="400" spans="1:28" x14ac:dyDescent="0.2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5"/>
    </row>
    <row r="401" spans="1:28" x14ac:dyDescent="0.2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7"/>
    </row>
    <row r="402" spans="1:28" x14ac:dyDescent="0.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5"/>
    </row>
    <row r="403" spans="1:28" x14ac:dyDescent="0.2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7"/>
    </row>
    <row r="404" spans="1:28" x14ac:dyDescent="0.2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5"/>
    </row>
    <row r="405" spans="1:28" x14ac:dyDescent="0.2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7"/>
    </row>
    <row r="406" spans="1:28" x14ac:dyDescent="0.2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5"/>
    </row>
    <row r="407" spans="1:28" x14ac:dyDescent="0.2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7"/>
    </row>
    <row r="408" spans="1:28" x14ac:dyDescent="0.2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5"/>
    </row>
    <row r="409" spans="1:28" x14ac:dyDescent="0.2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7"/>
    </row>
    <row r="410" spans="1:28" x14ac:dyDescent="0.2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5"/>
    </row>
    <row r="411" spans="1:28" x14ac:dyDescent="0.2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7"/>
    </row>
    <row r="412" spans="1:28" x14ac:dyDescent="0.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5"/>
    </row>
    <row r="413" spans="1:28" x14ac:dyDescent="0.2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7"/>
    </row>
    <row r="414" spans="1:28" x14ac:dyDescent="0.2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5"/>
    </row>
    <row r="415" spans="1:28" x14ac:dyDescent="0.2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7"/>
    </row>
    <row r="416" spans="1:28" x14ac:dyDescent="0.2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5"/>
    </row>
    <row r="417" spans="1:28" x14ac:dyDescent="0.2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7"/>
    </row>
    <row r="418" spans="1:28" x14ac:dyDescent="0.2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5"/>
    </row>
    <row r="419" spans="1:28" x14ac:dyDescent="0.2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7"/>
    </row>
    <row r="420" spans="1:28" x14ac:dyDescent="0.2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5"/>
    </row>
    <row r="421" spans="1:28" x14ac:dyDescent="0.2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7"/>
    </row>
    <row r="422" spans="1:28" x14ac:dyDescent="0.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5"/>
    </row>
    <row r="423" spans="1:28" x14ac:dyDescent="0.2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7"/>
    </row>
    <row r="424" spans="1:28" x14ac:dyDescent="0.2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5"/>
    </row>
    <row r="425" spans="1:28" x14ac:dyDescent="0.2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7"/>
    </row>
    <row r="426" spans="1:28" x14ac:dyDescent="0.2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5"/>
    </row>
    <row r="427" spans="1:28" x14ac:dyDescent="0.2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7"/>
    </row>
    <row r="428" spans="1:28" x14ac:dyDescent="0.2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5"/>
    </row>
    <row r="429" spans="1:28" x14ac:dyDescent="0.2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7"/>
    </row>
    <row r="430" spans="1:28" x14ac:dyDescent="0.2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5"/>
    </row>
    <row r="431" spans="1:28" x14ac:dyDescent="0.2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7"/>
    </row>
    <row r="432" spans="1:28" x14ac:dyDescent="0.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5"/>
    </row>
    <row r="433" spans="1:28" x14ac:dyDescent="0.2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7"/>
    </row>
    <row r="434" spans="1:28" x14ac:dyDescent="0.2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5"/>
    </row>
    <row r="435" spans="1:28" x14ac:dyDescent="0.2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7"/>
    </row>
    <row r="436" spans="1:28" x14ac:dyDescent="0.2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5"/>
    </row>
    <row r="437" spans="1:28" x14ac:dyDescent="0.2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7"/>
    </row>
    <row r="438" spans="1:28" x14ac:dyDescent="0.2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5"/>
    </row>
    <row r="439" spans="1:28" x14ac:dyDescent="0.2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7"/>
    </row>
    <row r="440" spans="1:28" x14ac:dyDescent="0.2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5"/>
    </row>
    <row r="441" spans="1:28" x14ac:dyDescent="0.2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7"/>
    </row>
    <row r="442" spans="1:28" x14ac:dyDescent="0.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5"/>
    </row>
    <row r="443" spans="1:28" x14ac:dyDescent="0.2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7"/>
    </row>
    <row r="444" spans="1:28" x14ac:dyDescent="0.2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5"/>
    </row>
    <row r="445" spans="1:28" x14ac:dyDescent="0.2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7"/>
    </row>
    <row r="446" spans="1:28" x14ac:dyDescent="0.2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5"/>
    </row>
    <row r="447" spans="1:28" x14ac:dyDescent="0.2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7"/>
    </row>
    <row r="448" spans="1:28" x14ac:dyDescent="0.2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5"/>
    </row>
    <row r="449" spans="1:28" x14ac:dyDescent="0.2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7"/>
    </row>
    <row r="450" spans="1:28" x14ac:dyDescent="0.2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5"/>
    </row>
    <row r="451" spans="1:28" x14ac:dyDescent="0.2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7"/>
    </row>
    <row r="452" spans="1:28" x14ac:dyDescent="0.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5"/>
    </row>
    <row r="453" spans="1:28" x14ac:dyDescent="0.2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7"/>
    </row>
    <row r="454" spans="1:28" x14ac:dyDescent="0.2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5"/>
    </row>
    <row r="455" spans="1:28" x14ac:dyDescent="0.2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7"/>
    </row>
    <row r="456" spans="1:28" x14ac:dyDescent="0.2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5"/>
    </row>
    <row r="457" spans="1:28" x14ac:dyDescent="0.2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7"/>
    </row>
    <row r="458" spans="1:28" x14ac:dyDescent="0.2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5"/>
    </row>
    <row r="459" spans="1:28" x14ac:dyDescent="0.2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7"/>
    </row>
    <row r="460" spans="1:28" x14ac:dyDescent="0.2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5"/>
    </row>
    <row r="461" spans="1:28" x14ac:dyDescent="0.2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7"/>
    </row>
    <row r="462" spans="1:28" x14ac:dyDescent="0.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5"/>
    </row>
    <row r="463" spans="1:28" x14ac:dyDescent="0.2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7"/>
    </row>
    <row r="464" spans="1:28" x14ac:dyDescent="0.2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5"/>
    </row>
    <row r="465" spans="1:28" x14ac:dyDescent="0.2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7"/>
    </row>
    <row r="466" spans="1:28" x14ac:dyDescent="0.2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5"/>
    </row>
    <row r="467" spans="1:28" x14ac:dyDescent="0.2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7"/>
    </row>
    <row r="468" spans="1:28" x14ac:dyDescent="0.2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5"/>
    </row>
    <row r="469" spans="1:28" x14ac:dyDescent="0.2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7"/>
    </row>
    <row r="470" spans="1:28" x14ac:dyDescent="0.2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5"/>
    </row>
    <row r="471" spans="1:28" x14ac:dyDescent="0.2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7"/>
    </row>
    <row r="472" spans="1:28" x14ac:dyDescent="0.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5"/>
    </row>
    <row r="473" spans="1:28" x14ac:dyDescent="0.2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7"/>
    </row>
    <row r="474" spans="1:28" x14ac:dyDescent="0.2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5"/>
    </row>
    <row r="475" spans="1:28" x14ac:dyDescent="0.2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7"/>
    </row>
    <row r="476" spans="1:28" x14ac:dyDescent="0.2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5"/>
    </row>
    <row r="477" spans="1:28" x14ac:dyDescent="0.2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7"/>
    </row>
    <row r="478" spans="1:28" x14ac:dyDescent="0.2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5"/>
    </row>
    <row r="479" spans="1:28" x14ac:dyDescent="0.2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7"/>
    </row>
    <row r="480" spans="1:28" x14ac:dyDescent="0.2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5"/>
    </row>
    <row r="481" spans="1:28" x14ac:dyDescent="0.2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7"/>
    </row>
    <row r="482" spans="1:28" x14ac:dyDescent="0.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5"/>
    </row>
    <row r="483" spans="1:28" x14ac:dyDescent="0.2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7"/>
    </row>
    <row r="484" spans="1:28" x14ac:dyDescent="0.2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5"/>
    </row>
    <row r="485" spans="1:28" x14ac:dyDescent="0.2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7"/>
    </row>
    <row r="486" spans="1:28" x14ac:dyDescent="0.2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5"/>
    </row>
    <row r="487" spans="1:28" x14ac:dyDescent="0.2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7"/>
    </row>
    <row r="488" spans="1:28" x14ac:dyDescent="0.2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5"/>
    </row>
    <row r="489" spans="1:28" x14ac:dyDescent="0.2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7"/>
    </row>
    <row r="490" spans="1:28" x14ac:dyDescent="0.2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5"/>
    </row>
    <row r="491" spans="1:28" x14ac:dyDescent="0.2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7"/>
    </row>
    <row r="492" spans="1:28" x14ac:dyDescent="0.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5"/>
    </row>
    <row r="493" spans="1:28" x14ac:dyDescent="0.2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7"/>
    </row>
    <row r="494" spans="1:28" x14ac:dyDescent="0.2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5"/>
    </row>
    <row r="495" spans="1:28" x14ac:dyDescent="0.2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7"/>
    </row>
    <row r="496" spans="1:28" x14ac:dyDescent="0.2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5"/>
    </row>
    <row r="497" spans="1:28" x14ac:dyDescent="0.2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7"/>
    </row>
    <row r="498" spans="1:28" x14ac:dyDescent="0.2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5"/>
    </row>
    <row r="499" spans="1:28" x14ac:dyDescent="0.2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7"/>
    </row>
    <row r="500" spans="1:28" x14ac:dyDescent="0.2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5"/>
    </row>
    <row r="501" spans="1:28" x14ac:dyDescent="0.2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7"/>
    </row>
    <row r="502" spans="1:28" x14ac:dyDescent="0.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5"/>
    </row>
    <row r="503" spans="1:28" x14ac:dyDescent="0.2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7"/>
    </row>
    <row r="504" spans="1:28" x14ac:dyDescent="0.2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5"/>
    </row>
    <row r="505" spans="1:28" x14ac:dyDescent="0.2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7"/>
    </row>
    <row r="506" spans="1:28" x14ac:dyDescent="0.2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5"/>
    </row>
    <row r="507" spans="1:28" x14ac:dyDescent="0.2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7"/>
    </row>
    <row r="508" spans="1:28" x14ac:dyDescent="0.2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5"/>
    </row>
    <row r="509" spans="1:28" x14ac:dyDescent="0.2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7"/>
    </row>
    <row r="510" spans="1:28" x14ac:dyDescent="0.2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5"/>
    </row>
    <row r="511" spans="1:28" x14ac:dyDescent="0.2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7"/>
    </row>
    <row r="512" spans="1:28" x14ac:dyDescent="0.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5"/>
    </row>
    <row r="513" spans="1:28" x14ac:dyDescent="0.2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7"/>
    </row>
    <row r="514" spans="1:28" x14ac:dyDescent="0.2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5"/>
    </row>
    <row r="515" spans="1:28" x14ac:dyDescent="0.2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7"/>
    </row>
    <row r="516" spans="1:28" x14ac:dyDescent="0.2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5"/>
    </row>
    <row r="517" spans="1:28" x14ac:dyDescent="0.2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7"/>
    </row>
    <row r="518" spans="1:28" x14ac:dyDescent="0.2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5"/>
    </row>
    <row r="519" spans="1:28" x14ac:dyDescent="0.2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7"/>
    </row>
    <row r="520" spans="1:28" x14ac:dyDescent="0.2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5"/>
    </row>
    <row r="521" spans="1:28" x14ac:dyDescent="0.2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7"/>
    </row>
    <row r="522" spans="1:28" x14ac:dyDescent="0.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5"/>
    </row>
    <row r="523" spans="1:28" x14ac:dyDescent="0.2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7"/>
    </row>
    <row r="524" spans="1:28" x14ac:dyDescent="0.2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5"/>
    </row>
    <row r="525" spans="1:28" x14ac:dyDescent="0.2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7"/>
    </row>
    <row r="526" spans="1:28" x14ac:dyDescent="0.2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5"/>
    </row>
    <row r="527" spans="1:28" x14ac:dyDescent="0.2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  <c r="AA527" s="126"/>
      <c r="AB527" s="127"/>
    </row>
    <row r="528" spans="1:28" x14ac:dyDescent="0.2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5"/>
    </row>
    <row r="529" spans="1:28" x14ac:dyDescent="0.2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  <c r="AA529" s="126"/>
      <c r="AB529" s="127"/>
    </row>
    <row r="530" spans="1:28" x14ac:dyDescent="0.2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5"/>
    </row>
    <row r="531" spans="1:28" x14ac:dyDescent="0.2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  <c r="AA531" s="126"/>
      <c r="AB531" s="127"/>
    </row>
    <row r="532" spans="1:28" x14ac:dyDescent="0.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5"/>
    </row>
    <row r="533" spans="1:28" x14ac:dyDescent="0.2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  <c r="AA533" s="126"/>
      <c r="AB533" s="127"/>
    </row>
    <row r="534" spans="1:28" x14ac:dyDescent="0.2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5"/>
    </row>
    <row r="535" spans="1:28" x14ac:dyDescent="0.2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  <c r="AA535" s="126"/>
      <c r="AB535" s="127"/>
    </row>
    <row r="536" spans="1:28" x14ac:dyDescent="0.2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5"/>
    </row>
    <row r="537" spans="1:28" x14ac:dyDescent="0.2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  <c r="AA537" s="126"/>
      <c r="AB537" s="127"/>
    </row>
    <row r="538" spans="1:28" x14ac:dyDescent="0.2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5"/>
    </row>
    <row r="539" spans="1:28" x14ac:dyDescent="0.2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  <c r="AA539" s="126"/>
      <c r="AB539" s="127"/>
    </row>
    <row r="540" spans="1:28" x14ac:dyDescent="0.2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5"/>
    </row>
    <row r="541" spans="1:28" x14ac:dyDescent="0.2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  <c r="AA541" s="126"/>
      <c r="AB541" s="127"/>
    </row>
    <row r="542" spans="1:28" x14ac:dyDescent="0.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5"/>
    </row>
    <row r="543" spans="1:28" x14ac:dyDescent="0.2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  <c r="AA543" s="126"/>
      <c r="AB543" s="127"/>
    </row>
    <row r="544" spans="1:28" x14ac:dyDescent="0.2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5"/>
    </row>
    <row r="545" spans="1:28" x14ac:dyDescent="0.2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  <c r="AA545" s="126"/>
      <c r="AB545" s="127"/>
    </row>
    <row r="546" spans="1:28" x14ac:dyDescent="0.2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5"/>
    </row>
    <row r="547" spans="1:28" x14ac:dyDescent="0.2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  <c r="AA547" s="126"/>
      <c r="AB547" s="127"/>
    </row>
    <row r="548" spans="1:28" x14ac:dyDescent="0.2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5"/>
    </row>
    <row r="549" spans="1:28" x14ac:dyDescent="0.2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  <c r="AA549" s="126"/>
      <c r="AB549" s="127"/>
    </row>
    <row r="550" spans="1:28" x14ac:dyDescent="0.2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5"/>
    </row>
    <row r="551" spans="1:28" x14ac:dyDescent="0.2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  <c r="AA551" s="126"/>
      <c r="AB551" s="127"/>
    </row>
    <row r="552" spans="1:28" x14ac:dyDescent="0.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5"/>
    </row>
    <row r="553" spans="1:28" x14ac:dyDescent="0.2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  <c r="AA553" s="126"/>
      <c r="AB553" s="127"/>
    </row>
    <row r="554" spans="1:28" x14ac:dyDescent="0.2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5"/>
    </row>
    <row r="555" spans="1:28" x14ac:dyDescent="0.2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  <c r="AA555" s="126"/>
      <c r="AB555" s="127"/>
    </row>
    <row r="556" spans="1:28" x14ac:dyDescent="0.2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5"/>
    </row>
    <row r="557" spans="1:28" x14ac:dyDescent="0.2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  <c r="AA557" s="126"/>
      <c r="AB557" s="127"/>
    </row>
    <row r="558" spans="1:28" x14ac:dyDescent="0.2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5"/>
    </row>
    <row r="559" spans="1:28" x14ac:dyDescent="0.2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  <c r="AA559" s="126"/>
      <c r="AB559" s="127"/>
    </row>
    <row r="560" spans="1:28" x14ac:dyDescent="0.2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5"/>
    </row>
    <row r="561" spans="1:28" x14ac:dyDescent="0.2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  <c r="AA561" s="126"/>
      <c r="AB561" s="127"/>
    </row>
    <row r="562" spans="1:28" x14ac:dyDescent="0.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5"/>
    </row>
    <row r="563" spans="1:28" x14ac:dyDescent="0.2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  <c r="AA563" s="126"/>
      <c r="AB563" s="127"/>
    </row>
    <row r="564" spans="1:28" x14ac:dyDescent="0.2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5"/>
    </row>
    <row r="565" spans="1:28" x14ac:dyDescent="0.2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  <c r="AA565" s="126"/>
      <c r="AB565" s="127"/>
    </row>
    <row r="566" spans="1:28" x14ac:dyDescent="0.2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5"/>
    </row>
    <row r="567" spans="1:28" x14ac:dyDescent="0.2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  <c r="AA567" s="126"/>
      <c r="AB567" s="127"/>
    </row>
    <row r="568" spans="1:28" x14ac:dyDescent="0.2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5"/>
    </row>
    <row r="569" spans="1:28" x14ac:dyDescent="0.2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  <c r="AA569" s="126"/>
      <c r="AB569" s="127"/>
    </row>
    <row r="570" spans="1:28" x14ac:dyDescent="0.2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5"/>
    </row>
    <row r="571" spans="1:28" x14ac:dyDescent="0.2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  <c r="AA571" s="126"/>
      <c r="AB571" s="127"/>
    </row>
    <row r="572" spans="1:28" x14ac:dyDescent="0.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5"/>
    </row>
    <row r="573" spans="1:28" x14ac:dyDescent="0.2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  <c r="AA573" s="126"/>
      <c r="AB573" s="127"/>
    </row>
    <row r="574" spans="1:28" x14ac:dyDescent="0.2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5"/>
    </row>
    <row r="575" spans="1:28" x14ac:dyDescent="0.2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  <c r="AA575" s="126"/>
      <c r="AB575" s="127"/>
    </row>
    <row r="576" spans="1:28" x14ac:dyDescent="0.2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5"/>
    </row>
    <row r="577" spans="1:28" x14ac:dyDescent="0.2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  <c r="AA577" s="126"/>
      <c r="AB577" s="127"/>
    </row>
    <row r="578" spans="1:28" x14ac:dyDescent="0.2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5"/>
    </row>
    <row r="579" spans="1:28" x14ac:dyDescent="0.2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  <c r="AA579" s="126"/>
      <c r="AB579" s="127"/>
    </row>
    <row r="580" spans="1:28" x14ac:dyDescent="0.2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5"/>
    </row>
    <row r="581" spans="1:28" x14ac:dyDescent="0.2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  <c r="AA581" s="126"/>
      <c r="AB581" s="127"/>
    </row>
    <row r="582" spans="1:28" x14ac:dyDescent="0.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5"/>
    </row>
    <row r="583" spans="1:28" x14ac:dyDescent="0.2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  <c r="AA583" s="126"/>
      <c r="AB583" s="127"/>
    </row>
    <row r="584" spans="1:28" x14ac:dyDescent="0.2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5"/>
    </row>
    <row r="585" spans="1:28" x14ac:dyDescent="0.2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  <c r="AA585" s="126"/>
      <c r="AB585" s="127"/>
    </row>
    <row r="586" spans="1:28" x14ac:dyDescent="0.2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5"/>
    </row>
    <row r="587" spans="1:28" x14ac:dyDescent="0.2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  <c r="AA587" s="126"/>
      <c r="AB587" s="127"/>
    </row>
    <row r="588" spans="1:28" x14ac:dyDescent="0.2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5"/>
    </row>
    <row r="589" spans="1:28" x14ac:dyDescent="0.2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  <c r="AA589" s="126"/>
      <c r="AB589" s="127"/>
    </row>
    <row r="590" spans="1:28" x14ac:dyDescent="0.2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5"/>
    </row>
    <row r="591" spans="1:28" x14ac:dyDescent="0.2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  <c r="AA591" s="126"/>
      <c r="AB591" s="127"/>
    </row>
    <row r="592" spans="1:28" x14ac:dyDescent="0.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5"/>
    </row>
    <row r="593" spans="1:28" x14ac:dyDescent="0.2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  <c r="AA593" s="126"/>
      <c r="AB593" s="127"/>
    </row>
    <row r="594" spans="1:28" x14ac:dyDescent="0.2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5"/>
    </row>
    <row r="595" spans="1:28" x14ac:dyDescent="0.2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  <c r="AA595" s="126"/>
      <c r="AB595" s="127"/>
    </row>
    <row r="596" spans="1:28" x14ac:dyDescent="0.2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5"/>
    </row>
    <row r="597" spans="1:28" x14ac:dyDescent="0.2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  <c r="AA597" s="126"/>
      <c r="AB597" s="127"/>
    </row>
    <row r="598" spans="1:28" x14ac:dyDescent="0.2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5"/>
    </row>
    <row r="599" spans="1:28" x14ac:dyDescent="0.2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  <c r="AA599" s="126"/>
      <c r="AB599" s="127"/>
    </row>
    <row r="600" spans="1:28" x14ac:dyDescent="0.2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5"/>
    </row>
    <row r="601" spans="1:28" x14ac:dyDescent="0.2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  <c r="AA601" s="126"/>
      <c r="AB601" s="127"/>
    </row>
    <row r="602" spans="1:28" x14ac:dyDescent="0.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5"/>
    </row>
    <row r="603" spans="1:28" x14ac:dyDescent="0.2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  <c r="AA603" s="126"/>
      <c r="AB603" s="127"/>
    </row>
    <row r="604" spans="1:28" x14ac:dyDescent="0.2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5"/>
    </row>
    <row r="605" spans="1:28" x14ac:dyDescent="0.2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  <c r="AA605" s="126"/>
      <c r="AB605" s="127"/>
    </row>
    <row r="606" spans="1:28" x14ac:dyDescent="0.2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5"/>
    </row>
    <row r="607" spans="1:28" x14ac:dyDescent="0.2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  <c r="AA607" s="126"/>
      <c r="AB607" s="127"/>
    </row>
    <row r="608" spans="1:28" x14ac:dyDescent="0.2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5"/>
    </row>
    <row r="609" spans="1:28" x14ac:dyDescent="0.2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  <c r="AA609" s="126"/>
      <c r="AB609" s="127"/>
    </row>
    <row r="610" spans="1:28" x14ac:dyDescent="0.2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5"/>
    </row>
    <row r="611" spans="1:28" x14ac:dyDescent="0.2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  <c r="AA611" s="126"/>
      <c r="AB611" s="127"/>
    </row>
    <row r="612" spans="1:28" x14ac:dyDescent="0.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5"/>
    </row>
    <row r="613" spans="1:28" x14ac:dyDescent="0.2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  <c r="AA613" s="126"/>
      <c r="AB613" s="127"/>
    </row>
    <row r="614" spans="1:28" x14ac:dyDescent="0.2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5"/>
    </row>
    <row r="615" spans="1:28" x14ac:dyDescent="0.2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  <c r="AA615" s="126"/>
      <c r="AB615" s="127"/>
    </row>
    <row r="616" spans="1:28" x14ac:dyDescent="0.2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5"/>
    </row>
    <row r="617" spans="1:28" x14ac:dyDescent="0.2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  <c r="AA617" s="126"/>
      <c r="AB617" s="127"/>
    </row>
    <row r="618" spans="1:28" x14ac:dyDescent="0.2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5"/>
    </row>
    <row r="619" spans="1:28" x14ac:dyDescent="0.2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  <c r="AA619" s="126"/>
      <c r="AB619" s="127"/>
    </row>
    <row r="620" spans="1:28" x14ac:dyDescent="0.2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5"/>
    </row>
    <row r="621" spans="1:28" x14ac:dyDescent="0.2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  <c r="AA621" s="126"/>
      <c r="AB621" s="127"/>
    </row>
    <row r="622" spans="1:28" x14ac:dyDescent="0.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5"/>
    </row>
    <row r="623" spans="1:28" x14ac:dyDescent="0.2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  <c r="AA623" s="126"/>
      <c r="AB623" s="127"/>
    </row>
    <row r="624" spans="1:28" x14ac:dyDescent="0.2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5"/>
    </row>
    <row r="625" spans="1:28" x14ac:dyDescent="0.2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  <c r="AA625" s="126"/>
      <c r="AB625" s="127"/>
    </row>
    <row r="626" spans="1:28" x14ac:dyDescent="0.2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5"/>
    </row>
    <row r="627" spans="1:28" x14ac:dyDescent="0.2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  <c r="AA627" s="126"/>
      <c r="AB627" s="127"/>
    </row>
    <row r="628" spans="1:28" x14ac:dyDescent="0.2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5"/>
    </row>
    <row r="629" spans="1:28" x14ac:dyDescent="0.2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  <c r="AA629" s="126"/>
      <c r="AB629" s="127"/>
    </row>
    <row r="630" spans="1:28" x14ac:dyDescent="0.2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5"/>
    </row>
    <row r="631" spans="1:28" x14ac:dyDescent="0.2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  <c r="AA631" s="126"/>
      <c r="AB631" s="127"/>
    </row>
    <row r="632" spans="1:28" x14ac:dyDescent="0.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5"/>
    </row>
    <row r="633" spans="1:28" x14ac:dyDescent="0.2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  <c r="AA633" s="126"/>
      <c r="AB633" s="127"/>
    </row>
    <row r="634" spans="1:28" x14ac:dyDescent="0.2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5"/>
    </row>
    <row r="635" spans="1:28" x14ac:dyDescent="0.2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  <c r="AA635" s="126"/>
      <c r="AB635" s="127"/>
    </row>
    <row r="636" spans="1:28" x14ac:dyDescent="0.2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5"/>
    </row>
    <row r="637" spans="1:28" x14ac:dyDescent="0.2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  <c r="AA637" s="126"/>
      <c r="AB637" s="127"/>
    </row>
    <row r="638" spans="1:28" x14ac:dyDescent="0.2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5"/>
    </row>
    <row r="639" spans="1:28" x14ac:dyDescent="0.2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  <c r="AA639" s="126"/>
      <c r="AB639" s="127"/>
    </row>
    <row r="640" spans="1:28" x14ac:dyDescent="0.2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5"/>
    </row>
    <row r="641" spans="1:28" x14ac:dyDescent="0.2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  <c r="AA641" s="126"/>
      <c r="AB641" s="127"/>
    </row>
    <row r="642" spans="1:28" x14ac:dyDescent="0.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5"/>
    </row>
    <row r="643" spans="1:28" x14ac:dyDescent="0.2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  <c r="AA643" s="126"/>
      <c r="AB643" s="127"/>
    </row>
    <row r="644" spans="1:28" x14ac:dyDescent="0.2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5"/>
    </row>
    <row r="645" spans="1:28" x14ac:dyDescent="0.2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  <c r="AA645" s="126"/>
      <c r="AB645" s="127"/>
    </row>
    <row r="646" spans="1:28" x14ac:dyDescent="0.2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5"/>
    </row>
    <row r="647" spans="1:28" x14ac:dyDescent="0.2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  <c r="AA647" s="126"/>
      <c r="AB647" s="127"/>
    </row>
    <row r="648" spans="1:28" x14ac:dyDescent="0.2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5"/>
    </row>
    <row r="649" spans="1:28" x14ac:dyDescent="0.2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  <c r="AA649" s="126"/>
      <c r="AB649" s="127"/>
    </row>
    <row r="650" spans="1:28" x14ac:dyDescent="0.2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5"/>
    </row>
    <row r="651" spans="1:28" x14ac:dyDescent="0.2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  <c r="AA651" s="126"/>
      <c r="AB651" s="127"/>
    </row>
    <row r="652" spans="1:28" x14ac:dyDescent="0.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5"/>
    </row>
    <row r="653" spans="1:28" x14ac:dyDescent="0.2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  <c r="AA653" s="126"/>
      <c r="AB653" s="127"/>
    </row>
    <row r="654" spans="1:28" x14ac:dyDescent="0.2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5"/>
    </row>
    <row r="655" spans="1:28" x14ac:dyDescent="0.2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  <c r="AA655" s="126"/>
      <c r="AB655" s="127"/>
    </row>
    <row r="656" spans="1:28" x14ac:dyDescent="0.2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5"/>
    </row>
    <row r="657" spans="1:28" x14ac:dyDescent="0.2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  <c r="AA657" s="126"/>
      <c r="AB657" s="127"/>
    </row>
    <row r="658" spans="1:28" x14ac:dyDescent="0.2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5"/>
    </row>
    <row r="659" spans="1:28" x14ac:dyDescent="0.2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  <c r="AA659" s="126"/>
      <c r="AB659" s="127"/>
    </row>
    <row r="660" spans="1:28" x14ac:dyDescent="0.2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5"/>
    </row>
    <row r="661" spans="1:28" x14ac:dyDescent="0.2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  <c r="AA661" s="126"/>
      <c r="AB661" s="127"/>
    </row>
    <row r="662" spans="1:28" x14ac:dyDescent="0.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5"/>
    </row>
    <row r="663" spans="1:28" x14ac:dyDescent="0.2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  <c r="AA663" s="126"/>
      <c r="AB663" s="127"/>
    </row>
    <row r="664" spans="1:28" x14ac:dyDescent="0.2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5"/>
    </row>
    <row r="665" spans="1:28" x14ac:dyDescent="0.2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  <c r="AA665" s="126"/>
      <c r="AB665" s="127"/>
    </row>
    <row r="666" spans="1:28" x14ac:dyDescent="0.2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5"/>
    </row>
    <row r="667" spans="1:28" x14ac:dyDescent="0.2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  <c r="AA667" s="126"/>
      <c r="AB667" s="127"/>
    </row>
    <row r="668" spans="1:28" x14ac:dyDescent="0.2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5"/>
    </row>
    <row r="669" spans="1:28" x14ac:dyDescent="0.2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  <c r="AA669" s="126"/>
      <c r="AB669" s="127"/>
    </row>
    <row r="670" spans="1:28" x14ac:dyDescent="0.2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5"/>
    </row>
    <row r="671" spans="1:28" x14ac:dyDescent="0.2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  <c r="AA671" s="126"/>
      <c r="AB671" s="127"/>
    </row>
    <row r="672" spans="1:28" x14ac:dyDescent="0.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5"/>
    </row>
    <row r="673" spans="1:28" x14ac:dyDescent="0.2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  <c r="AA673" s="126"/>
      <c r="AB673" s="127"/>
    </row>
    <row r="674" spans="1:28" x14ac:dyDescent="0.2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5"/>
    </row>
    <row r="675" spans="1:28" x14ac:dyDescent="0.2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  <c r="AA675" s="126"/>
      <c r="AB675" s="127"/>
    </row>
    <row r="676" spans="1:28" x14ac:dyDescent="0.2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5"/>
    </row>
    <row r="677" spans="1:28" x14ac:dyDescent="0.2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  <c r="AA677" s="126"/>
      <c r="AB677" s="127"/>
    </row>
    <row r="678" spans="1:28" x14ac:dyDescent="0.2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5"/>
    </row>
    <row r="679" spans="1:28" x14ac:dyDescent="0.2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  <c r="AA679" s="126"/>
      <c r="AB679" s="127"/>
    </row>
    <row r="680" spans="1:28" x14ac:dyDescent="0.2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5"/>
    </row>
    <row r="681" spans="1:28" x14ac:dyDescent="0.2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  <c r="AA681" s="126"/>
      <c r="AB681" s="127"/>
    </row>
    <row r="682" spans="1:28" x14ac:dyDescent="0.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5"/>
    </row>
    <row r="683" spans="1:28" x14ac:dyDescent="0.2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  <c r="AA683" s="126"/>
      <c r="AB683" s="127"/>
    </row>
    <row r="684" spans="1:28" x14ac:dyDescent="0.2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5"/>
    </row>
    <row r="685" spans="1:28" x14ac:dyDescent="0.2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  <c r="AA685" s="126"/>
      <c r="AB685" s="127"/>
    </row>
    <row r="686" spans="1:28" x14ac:dyDescent="0.2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5"/>
    </row>
    <row r="687" spans="1:28" x14ac:dyDescent="0.2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  <c r="AA687" s="126"/>
      <c r="AB687" s="127"/>
    </row>
    <row r="688" spans="1:28" x14ac:dyDescent="0.2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5"/>
    </row>
    <row r="689" spans="1:28" x14ac:dyDescent="0.2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  <c r="AA689" s="126"/>
      <c r="AB689" s="127"/>
    </row>
    <row r="690" spans="1:28" x14ac:dyDescent="0.2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5"/>
    </row>
    <row r="691" spans="1:28" x14ac:dyDescent="0.2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  <c r="AA691" s="126"/>
      <c r="AB691" s="127"/>
    </row>
    <row r="692" spans="1:28" x14ac:dyDescent="0.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5"/>
    </row>
    <row r="693" spans="1:28" x14ac:dyDescent="0.2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  <c r="AA693" s="126"/>
      <c r="AB693" s="127"/>
    </row>
    <row r="694" spans="1:28" x14ac:dyDescent="0.2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5"/>
    </row>
    <row r="695" spans="1:28" x14ac:dyDescent="0.2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  <c r="AA695" s="126"/>
      <c r="AB695" s="127"/>
    </row>
    <row r="696" spans="1:28" x14ac:dyDescent="0.2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5"/>
    </row>
    <row r="697" spans="1:28" x14ac:dyDescent="0.2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  <c r="AA697" s="126"/>
      <c r="AB697" s="127"/>
    </row>
    <row r="698" spans="1:28" x14ac:dyDescent="0.2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5"/>
    </row>
    <row r="699" spans="1:28" x14ac:dyDescent="0.2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  <c r="AA699" s="126"/>
      <c r="AB699" s="127"/>
    </row>
    <row r="700" spans="1:28" x14ac:dyDescent="0.2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5"/>
    </row>
    <row r="701" spans="1:28" x14ac:dyDescent="0.2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7"/>
    </row>
    <row r="702" spans="1:28" x14ac:dyDescent="0.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5"/>
    </row>
    <row r="703" spans="1:28" x14ac:dyDescent="0.2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  <c r="AB703" s="127"/>
    </row>
    <row r="704" spans="1:28" x14ac:dyDescent="0.2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5"/>
    </row>
    <row r="705" spans="1:28" x14ac:dyDescent="0.2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  <c r="AA705" s="126"/>
      <c r="AB705" s="127"/>
    </row>
    <row r="706" spans="1:28" x14ac:dyDescent="0.2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5"/>
    </row>
    <row r="707" spans="1:28" x14ac:dyDescent="0.2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  <c r="AA707" s="126"/>
      <c r="AB707" s="127"/>
    </row>
    <row r="708" spans="1:28" x14ac:dyDescent="0.2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5"/>
    </row>
    <row r="709" spans="1:28" x14ac:dyDescent="0.2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  <c r="AA709" s="126"/>
      <c r="AB709" s="127"/>
    </row>
    <row r="710" spans="1:28" x14ac:dyDescent="0.2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5"/>
    </row>
    <row r="711" spans="1:28" x14ac:dyDescent="0.2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  <c r="AA711" s="126"/>
      <c r="AB711" s="127"/>
    </row>
    <row r="712" spans="1:28" x14ac:dyDescent="0.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5"/>
    </row>
    <row r="713" spans="1:28" x14ac:dyDescent="0.2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  <c r="AA713" s="126"/>
      <c r="AB713" s="127"/>
    </row>
    <row r="714" spans="1:28" x14ac:dyDescent="0.2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5"/>
    </row>
    <row r="715" spans="1:28" x14ac:dyDescent="0.2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  <c r="AA715" s="126"/>
      <c r="AB715" s="127"/>
    </row>
    <row r="716" spans="1:28" x14ac:dyDescent="0.2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5"/>
    </row>
    <row r="717" spans="1:28" x14ac:dyDescent="0.2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  <c r="AA717" s="126"/>
      <c r="AB717" s="127"/>
    </row>
    <row r="718" spans="1:28" x14ac:dyDescent="0.2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5"/>
    </row>
    <row r="719" spans="1:28" x14ac:dyDescent="0.2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  <c r="AA719" s="126"/>
      <c r="AB719" s="127"/>
    </row>
    <row r="720" spans="1:28" x14ac:dyDescent="0.2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5"/>
    </row>
    <row r="721" spans="1:28" x14ac:dyDescent="0.2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  <c r="AA721" s="126"/>
      <c r="AB721" s="127"/>
    </row>
    <row r="722" spans="1:28" x14ac:dyDescent="0.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5"/>
    </row>
    <row r="723" spans="1:28" x14ac:dyDescent="0.2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  <c r="AA723" s="126"/>
      <c r="AB723" s="127"/>
    </row>
    <row r="724" spans="1:28" x14ac:dyDescent="0.2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5"/>
    </row>
    <row r="725" spans="1:28" x14ac:dyDescent="0.2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  <c r="AA725" s="126"/>
      <c r="AB725" s="127"/>
    </row>
    <row r="726" spans="1:28" x14ac:dyDescent="0.2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5"/>
    </row>
    <row r="727" spans="1:28" x14ac:dyDescent="0.2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  <c r="AA727" s="126"/>
      <c r="AB727" s="127"/>
    </row>
    <row r="728" spans="1:28" x14ac:dyDescent="0.2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5"/>
    </row>
    <row r="729" spans="1:28" x14ac:dyDescent="0.2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  <c r="AA729" s="126"/>
      <c r="AB729" s="127"/>
    </row>
    <row r="730" spans="1:28" x14ac:dyDescent="0.2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5"/>
    </row>
    <row r="731" spans="1:28" x14ac:dyDescent="0.2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  <c r="AA731" s="126"/>
      <c r="AB731" s="127"/>
    </row>
    <row r="732" spans="1:28" x14ac:dyDescent="0.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5"/>
    </row>
    <row r="733" spans="1:28" x14ac:dyDescent="0.2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  <c r="AA733" s="126"/>
      <c r="AB733" s="127"/>
    </row>
    <row r="734" spans="1:28" x14ac:dyDescent="0.2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5"/>
    </row>
    <row r="735" spans="1:28" x14ac:dyDescent="0.2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  <c r="AA735" s="126"/>
      <c r="AB735" s="127"/>
    </row>
    <row r="736" spans="1:28" x14ac:dyDescent="0.2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5"/>
    </row>
    <row r="737" spans="1:28" x14ac:dyDescent="0.2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  <c r="AA737" s="126"/>
      <c r="AB737" s="127"/>
    </row>
    <row r="738" spans="1:28" x14ac:dyDescent="0.2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5"/>
    </row>
    <row r="739" spans="1:28" x14ac:dyDescent="0.2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  <c r="AA739" s="126"/>
      <c r="AB739" s="127"/>
    </row>
    <row r="740" spans="1:28" x14ac:dyDescent="0.2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5"/>
    </row>
    <row r="741" spans="1:28" x14ac:dyDescent="0.2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  <c r="AA741" s="126"/>
      <c r="AB741" s="127"/>
    </row>
    <row r="742" spans="1:28" x14ac:dyDescent="0.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5"/>
    </row>
    <row r="743" spans="1:28" x14ac:dyDescent="0.2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  <c r="AA743" s="126"/>
      <c r="AB743" s="127"/>
    </row>
    <row r="744" spans="1:28" x14ac:dyDescent="0.2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5"/>
    </row>
    <row r="745" spans="1:28" x14ac:dyDescent="0.2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  <c r="AA745" s="126"/>
      <c r="AB745" s="127"/>
    </row>
    <row r="746" spans="1:28" x14ac:dyDescent="0.2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5"/>
    </row>
    <row r="747" spans="1:28" x14ac:dyDescent="0.2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  <c r="AA747" s="126"/>
      <c r="AB747" s="127"/>
    </row>
    <row r="748" spans="1:28" x14ac:dyDescent="0.2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5"/>
    </row>
    <row r="749" spans="1:28" x14ac:dyDescent="0.2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  <c r="AA749" s="126"/>
      <c r="AB749" s="127"/>
    </row>
    <row r="750" spans="1:28" x14ac:dyDescent="0.2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5"/>
    </row>
    <row r="751" spans="1:28" x14ac:dyDescent="0.2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  <c r="AA751" s="126"/>
      <c r="AB751" s="127"/>
    </row>
    <row r="752" spans="1:28" x14ac:dyDescent="0.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5"/>
    </row>
    <row r="753" spans="1:28" x14ac:dyDescent="0.2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  <c r="AA753" s="126"/>
      <c r="AB753" s="127"/>
    </row>
    <row r="754" spans="1:28" x14ac:dyDescent="0.2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5"/>
    </row>
    <row r="755" spans="1:28" x14ac:dyDescent="0.2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  <c r="AA755" s="126"/>
      <c r="AB755" s="127"/>
    </row>
    <row r="756" spans="1:28" x14ac:dyDescent="0.2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5"/>
    </row>
    <row r="757" spans="1:28" x14ac:dyDescent="0.2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  <c r="AA757" s="126"/>
      <c r="AB757" s="127"/>
    </row>
    <row r="758" spans="1:28" x14ac:dyDescent="0.2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5"/>
    </row>
    <row r="759" spans="1:28" x14ac:dyDescent="0.2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  <c r="AA759" s="126"/>
      <c r="AB759" s="127"/>
    </row>
    <row r="760" spans="1:28" x14ac:dyDescent="0.2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5"/>
    </row>
    <row r="761" spans="1:28" x14ac:dyDescent="0.2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  <c r="AA761" s="126"/>
      <c r="AB761" s="127"/>
    </row>
    <row r="762" spans="1:28" x14ac:dyDescent="0.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5"/>
    </row>
    <row r="763" spans="1:28" x14ac:dyDescent="0.2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  <c r="AA763" s="126"/>
      <c r="AB763" s="127"/>
    </row>
    <row r="764" spans="1:28" x14ac:dyDescent="0.2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5"/>
    </row>
    <row r="765" spans="1:28" x14ac:dyDescent="0.2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  <c r="AA765" s="126"/>
      <c r="AB765" s="127"/>
    </row>
    <row r="766" spans="1:28" x14ac:dyDescent="0.2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5"/>
    </row>
    <row r="767" spans="1:28" x14ac:dyDescent="0.2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  <c r="AA767" s="126"/>
      <c r="AB767" s="127"/>
    </row>
    <row r="768" spans="1:28" x14ac:dyDescent="0.2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5"/>
    </row>
    <row r="769" spans="1:28" x14ac:dyDescent="0.2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  <c r="AA769" s="126"/>
      <c r="AB769" s="127"/>
    </row>
    <row r="770" spans="1:28" x14ac:dyDescent="0.2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5"/>
    </row>
    <row r="771" spans="1:28" x14ac:dyDescent="0.2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  <c r="AA771" s="126"/>
      <c r="AB771" s="127"/>
    </row>
    <row r="772" spans="1:28" x14ac:dyDescent="0.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5"/>
    </row>
    <row r="773" spans="1:28" x14ac:dyDescent="0.2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  <c r="AA773" s="126"/>
      <c r="AB773" s="127"/>
    </row>
    <row r="774" spans="1:28" x14ac:dyDescent="0.2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5"/>
    </row>
    <row r="775" spans="1:28" x14ac:dyDescent="0.2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  <c r="AA775" s="126"/>
      <c r="AB775" s="127"/>
    </row>
    <row r="776" spans="1:28" x14ac:dyDescent="0.2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5"/>
    </row>
    <row r="777" spans="1:28" x14ac:dyDescent="0.2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  <c r="AA777" s="126"/>
      <c r="AB777" s="127"/>
    </row>
    <row r="778" spans="1:28" x14ac:dyDescent="0.2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5"/>
    </row>
    <row r="779" spans="1:28" x14ac:dyDescent="0.2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  <c r="AA779" s="126"/>
      <c r="AB779" s="127"/>
    </row>
    <row r="780" spans="1:28" x14ac:dyDescent="0.2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5"/>
    </row>
    <row r="781" spans="1:28" x14ac:dyDescent="0.2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  <c r="AA781" s="126"/>
      <c r="AB781" s="127"/>
    </row>
    <row r="782" spans="1:28" x14ac:dyDescent="0.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5"/>
    </row>
    <row r="783" spans="1:28" x14ac:dyDescent="0.2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  <c r="AA783" s="126"/>
      <c r="AB783" s="127"/>
    </row>
    <row r="784" spans="1:28" x14ac:dyDescent="0.2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5"/>
    </row>
    <row r="785" spans="1:28" x14ac:dyDescent="0.2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  <c r="AA785" s="126"/>
      <c r="AB785" s="127"/>
    </row>
    <row r="786" spans="1:28" x14ac:dyDescent="0.2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5"/>
    </row>
    <row r="787" spans="1:28" x14ac:dyDescent="0.2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  <c r="AA787" s="126"/>
      <c r="AB787" s="127"/>
    </row>
    <row r="788" spans="1:28" x14ac:dyDescent="0.2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5"/>
    </row>
    <row r="789" spans="1:28" x14ac:dyDescent="0.2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  <c r="AA789" s="126"/>
      <c r="AB789" s="127"/>
    </row>
    <row r="790" spans="1:28" x14ac:dyDescent="0.2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5"/>
    </row>
    <row r="791" spans="1:28" x14ac:dyDescent="0.2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  <c r="AA791" s="126"/>
      <c r="AB791" s="127"/>
    </row>
    <row r="792" spans="1:28" x14ac:dyDescent="0.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5"/>
    </row>
    <row r="793" spans="1:28" x14ac:dyDescent="0.2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  <c r="AA793" s="126"/>
      <c r="AB793" s="127"/>
    </row>
    <row r="794" spans="1:28" x14ac:dyDescent="0.2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5"/>
    </row>
    <row r="795" spans="1:28" x14ac:dyDescent="0.2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  <c r="AA795" s="126"/>
      <c r="AB795" s="127"/>
    </row>
    <row r="796" spans="1:28" x14ac:dyDescent="0.2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5"/>
    </row>
    <row r="797" spans="1:28" x14ac:dyDescent="0.2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  <c r="AA797" s="126"/>
      <c r="AB797" s="127"/>
    </row>
    <row r="798" spans="1:28" x14ac:dyDescent="0.2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5"/>
    </row>
    <row r="799" spans="1:28" x14ac:dyDescent="0.2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  <c r="AA799" s="126"/>
      <c r="AB799" s="127"/>
    </row>
    <row r="800" spans="1:28" x14ac:dyDescent="0.2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5"/>
    </row>
    <row r="801" spans="1:28" x14ac:dyDescent="0.2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  <c r="AA801" s="126"/>
      <c r="AB801" s="127"/>
    </row>
    <row r="802" spans="1:28" x14ac:dyDescent="0.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5"/>
    </row>
    <row r="803" spans="1:28" x14ac:dyDescent="0.2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  <c r="AA803" s="126"/>
      <c r="AB803" s="127"/>
    </row>
    <row r="804" spans="1:28" x14ac:dyDescent="0.2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5"/>
    </row>
    <row r="805" spans="1:28" x14ac:dyDescent="0.2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  <c r="AA805" s="126"/>
      <c r="AB805" s="127"/>
    </row>
    <row r="806" spans="1:28" x14ac:dyDescent="0.2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5"/>
    </row>
    <row r="807" spans="1:28" x14ac:dyDescent="0.2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  <c r="AA807" s="126"/>
      <c r="AB807" s="127"/>
    </row>
    <row r="808" spans="1:28" x14ac:dyDescent="0.2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5"/>
    </row>
    <row r="809" spans="1:28" x14ac:dyDescent="0.2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  <c r="AA809" s="126"/>
      <c r="AB809" s="127"/>
    </row>
    <row r="810" spans="1:28" x14ac:dyDescent="0.2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5"/>
    </row>
    <row r="811" spans="1:28" x14ac:dyDescent="0.2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  <c r="AA811" s="126"/>
      <c r="AB811" s="127"/>
    </row>
    <row r="812" spans="1:28" x14ac:dyDescent="0.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5"/>
    </row>
    <row r="813" spans="1:28" x14ac:dyDescent="0.2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  <c r="AA813" s="126"/>
      <c r="AB813" s="127"/>
    </row>
    <row r="814" spans="1:28" x14ac:dyDescent="0.2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5"/>
    </row>
    <row r="815" spans="1:28" x14ac:dyDescent="0.2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  <c r="AA815" s="126"/>
      <c r="AB815" s="127"/>
    </row>
    <row r="816" spans="1:28" x14ac:dyDescent="0.2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5"/>
    </row>
    <row r="817" spans="1:28" x14ac:dyDescent="0.2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  <c r="AA817" s="126"/>
      <c r="AB817" s="127"/>
    </row>
    <row r="818" spans="1:28" x14ac:dyDescent="0.2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5"/>
    </row>
    <row r="819" spans="1:28" x14ac:dyDescent="0.2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  <c r="AA819" s="126"/>
      <c r="AB819" s="127"/>
    </row>
    <row r="820" spans="1:28" x14ac:dyDescent="0.2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5"/>
    </row>
    <row r="821" spans="1:28" x14ac:dyDescent="0.2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  <c r="AA821" s="126"/>
      <c r="AB821" s="127"/>
    </row>
    <row r="822" spans="1:28" x14ac:dyDescent="0.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5"/>
    </row>
    <row r="823" spans="1:28" x14ac:dyDescent="0.2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  <c r="AA823" s="126"/>
      <c r="AB823" s="127"/>
    </row>
    <row r="824" spans="1:28" x14ac:dyDescent="0.2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5"/>
    </row>
    <row r="825" spans="1:28" x14ac:dyDescent="0.2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  <c r="AA825" s="126"/>
      <c r="AB825" s="127"/>
    </row>
    <row r="826" spans="1:28" x14ac:dyDescent="0.2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5"/>
    </row>
    <row r="827" spans="1:28" x14ac:dyDescent="0.2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  <c r="AA827" s="126"/>
      <c r="AB827" s="127"/>
    </row>
    <row r="828" spans="1:28" x14ac:dyDescent="0.2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5"/>
    </row>
    <row r="829" spans="1:28" x14ac:dyDescent="0.2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  <c r="AA829" s="126"/>
      <c r="AB829" s="127"/>
    </row>
    <row r="830" spans="1:28" x14ac:dyDescent="0.2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5"/>
    </row>
    <row r="831" spans="1:28" x14ac:dyDescent="0.2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  <c r="AA831" s="126"/>
      <c r="AB831" s="127"/>
    </row>
    <row r="832" spans="1:28" x14ac:dyDescent="0.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5"/>
    </row>
    <row r="833" spans="1:28" x14ac:dyDescent="0.2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  <c r="AA833" s="126"/>
      <c r="AB833" s="127"/>
    </row>
    <row r="834" spans="1:28" x14ac:dyDescent="0.2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5"/>
    </row>
    <row r="835" spans="1:28" x14ac:dyDescent="0.2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  <c r="AA835" s="126"/>
      <c r="AB835" s="127"/>
    </row>
    <row r="836" spans="1:28" x14ac:dyDescent="0.2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5"/>
    </row>
    <row r="837" spans="1:28" x14ac:dyDescent="0.2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  <c r="AA837" s="126"/>
      <c r="AB837" s="127"/>
    </row>
    <row r="838" spans="1:28" x14ac:dyDescent="0.2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5"/>
    </row>
    <row r="839" spans="1:28" x14ac:dyDescent="0.2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  <c r="AA839" s="126"/>
      <c r="AB839" s="127"/>
    </row>
    <row r="840" spans="1:28" x14ac:dyDescent="0.2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5"/>
    </row>
    <row r="841" spans="1:28" x14ac:dyDescent="0.2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  <c r="AA841" s="126"/>
      <c r="AB841" s="127"/>
    </row>
    <row r="842" spans="1:28" x14ac:dyDescent="0.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5"/>
    </row>
    <row r="843" spans="1:28" x14ac:dyDescent="0.2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  <c r="AA843" s="126"/>
      <c r="AB843" s="127"/>
    </row>
    <row r="844" spans="1:28" x14ac:dyDescent="0.2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5"/>
    </row>
    <row r="845" spans="1:28" x14ac:dyDescent="0.2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  <c r="AA845" s="126"/>
      <c r="AB845" s="127"/>
    </row>
    <row r="846" spans="1:28" x14ac:dyDescent="0.2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5"/>
    </row>
    <row r="847" spans="1:28" x14ac:dyDescent="0.2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  <c r="AA847" s="126"/>
      <c r="AB847" s="127"/>
    </row>
    <row r="848" spans="1:28" x14ac:dyDescent="0.2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5"/>
    </row>
    <row r="849" spans="1:28" x14ac:dyDescent="0.2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  <c r="AA849" s="126"/>
      <c r="AB849" s="127"/>
    </row>
    <row r="850" spans="1:28" x14ac:dyDescent="0.2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5"/>
    </row>
    <row r="851" spans="1:28" x14ac:dyDescent="0.2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  <c r="AA851" s="126"/>
      <c r="AB851" s="127"/>
    </row>
    <row r="852" spans="1:28" x14ac:dyDescent="0.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5"/>
    </row>
    <row r="853" spans="1:28" x14ac:dyDescent="0.2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  <c r="AA853" s="126"/>
      <c r="AB853" s="127"/>
    </row>
    <row r="854" spans="1:28" x14ac:dyDescent="0.2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5"/>
    </row>
    <row r="855" spans="1:28" x14ac:dyDescent="0.2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  <c r="AA855" s="126"/>
      <c r="AB855" s="127"/>
    </row>
    <row r="856" spans="1:28" x14ac:dyDescent="0.2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5"/>
    </row>
    <row r="857" spans="1:28" x14ac:dyDescent="0.2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  <c r="AA857" s="126"/>
      <c r="AB857" s="127"/>
    </row>
    <row r="858" spans="1:28" x14ac:dyDescent="0.2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5"/>
    </row>
    <row r="859" spans="1:28" x14ac:dyDescent="0.2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  <c r="AA859" s="126"/>
      <c r="AB859" s="127"/>
    </row>
    <row r="860" spans="1:28" x14ac:dyDescent="0.2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5"/>
    </row>
    <row r="861" spans="1:28" x14ac:dyDescent="0.2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  <c r="AA861" s="126"/>
      <c r="AB861" s="127"/>
    </row>
    <row r="862" spans="1:28" x14ac:dyDescent="0.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5"/>
    </row>
    <row r="863" spans="1:28" x14ac:dyDescent="0.2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  <c r="AA863" s="126"/>
      <c r="AB863" s="127"/>
    </row>
    <row r="864" spans="1:28" x14ac:dyDescent="0.2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5"/>
    </row>
    <row r="865" spans="1:28" x14ac:dyDescent="0.2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  <c r="AA865" s="126"/>
      <c r="AB865" s="127"/>
    </row>
    <row r="866" spans="1:28" x14ac:dyDescent="0.2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5"/>
    </row>
    <row r="867" spans="1:28" x14ac:dyDescent="0.2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  <c r="AA867" s="126"/>
      <c r="AB867" s="127"/>
    </row>
    <row r="868" spans="1:28" x14ac:dyDescent="0.2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5"/>
    </row>
    <row r="869" spans="1:28" x14ac:dyDescent="0.2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  <c r="AA869" s="126"/>
      <c r="AB869" s="127"/>
    </row>
    <row r="870" spans="1:28" x14ac:dyDescent="0.2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5"/>
    </row>
    <row r="871" spans="1:28" x14ac:dyDescent="0.2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  <c r="AA871" s="126"/>
      <c r="AB871" s="127"/>
    </row>
    <row r="872" spans="1:28" x14ac:dyDescent="0.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5"/>
    </row>
    <row r="873" spans="1:28" x14ac:dyDescent="0.2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  <c r="AA873" s="126"/>
      <c r="AB873" s="127"/>
    </row>
    <row r="874" spans="1:28" x14ac:dyDescent="0.2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5"/>
    </row>
    <row r="875" spans="1:28" x14ac:dyDescent="0.2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  <c r="AA875" s="126"/>
      <c r="AB875" s="127"/>
    </row>
    <row r="876" spans="1:28" x14ac:dyDescent="0.2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5"/>
    </row>
    <row r="877" spans="1:28" x14ac:dyDescent="0.2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  <c r="AA877" s="126"/>
      <c r="AB877" s="127"/>
    </row>
    <row r="878" spans="1:28" x14ac:dyDescent="0.2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5"/>
    </row>
    <row r="879" spans="1:28" x14ac:dyDescent="0.2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  <c r="AA879" s="126"/>
      <c r="AB879" s="127"/>
    </row>
    <row r="880" spans="1:28" x14ac:dyDescent="0.2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5"/>
    </row>
    <row r="881" spans="1:28" x14ac:dyDescent="0.2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  <c r="AA881" s="126"/>
      <c r="AB881" s="127"/>
    </row>
    <row r="882" spans="1:28" x14ac:dyDescent="0.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5"/>
    </row>
    <row r="883" spans="1:28" x14ac:dyDescent="0.2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  <c r="AA883" s="126"/>
      <c r="AB883" s="127"/>
    </row>
    <row r="884" spans="1:28" x14ac:dyDescent="0.2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5"/>
    </row>
    <row r="885" spans="1:28" x14ac:dyDescent="0.2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  <c r="AA885" s="126"/>
      <c r="AB885" s="127"/>
    </row>
    <row r="886" spans="1:28" x14ac:dyDescent="0.2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5"/>
    </row>
    <row r="887" spans="1:28" x14ac:dyDescent="0.2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  <c r="AA887" s="126"/>
      <c r="AB887" s="127"/>
    </row>
    <row r="888" spans="1:28" x14ac:dyDescent="0.2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5"/>
    </row>
    <row r="889" spans="1:28" x14ac:dyDescent="0.2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  <c r="AA889" s="126"/>
      <c r="AB889" s="127"/>
    </row>
    <row r="890" spans="1:28" x14ac:dyDescent="0.2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5"/>
    </row>
    <row r="891" spans="1:28" x14ac:dyDescent="0.2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  <c r="AA891" s="126"/>
      <c r="AB891" s="127"/>
    </row>
    <row r="892" spans="1:28" x14ac:dyDescent="0.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5"/>
    </row>
    <row r="893" spans="1:28" x14ac:dyDescent="0.2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  <c r="AA893" s="126"/>
      <c r="AB893" s="127"/>
    </row>
    <row r="894" spans="1:28" x14ac:dyDescent="0.2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5"/>
    </row>
    <row r="895" spans="1:28" x14ac:dyDescent="0.2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  <c r="AA895" s="126"/>
      <c r="AB895" s="127"/>
    </row>
    <row r="896" spans="1:28" x14ac:dyDescent="0.2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5"/>
    </row>
    <row r="897" spans="1:28" x14ac:dyDescent="0.2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  <c r="AA897" s="126"/>
      <c r="AB897" s="127"/>
    </row>
    <row r="898" spans="1:28" x14ac:dyDescent="0.2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5"/>
    </row>
    <row r="899" spans="1:28" x14ac:dyDescent="0.2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  <c r="AA899" s="126"/>
      <c r="AB899" s="127"/>
    </row>
    <row r="900" spans="1:28" x14ac:dyDescent="0.2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5"/>
    </row>
    <row r="901" spans="1:28" x14ac:dyDescent="0.2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  <c r="AA901" s="126"/>
      <c r="AB901" s="127"/>
    </row>
    <row r="902" spans="1:28" x14ac:dyDescent="0.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5"/>
    </row>
    <row r="903" spans="1:28" x14ac:dyDescent="0.2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  <c r="AA903" s="126"/>
      <c r="AB903" s="127"/>
    </row>
    <row r="904" spans="1:28" x14ac:dyDescent="0.2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5"/>
    </row>
    <row r="905" spans="1:28" x14ac:dyDescent="0.2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  <c r="AA905" s="126"/>
      <c r="AB905" s="127"/>
    </row>
    <row r="906" spans="1:28" x14ac:dyDescent="0.2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5"/>
    </row>
    <row r="907" spans="1:28" x14ac:dyDescent="0.2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  <c r="AA907" s="126"/>
      <c r="AB907" s="127"/>
    </row>
    <row r="908" spans="1:28" x14ac:dyDescent="0.2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5"/>
    </row>
    <row r="909" spans="1:28" x14ac:dyDescent="0.2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  <c r="AA909" s="126"/>
      <c r="AB909" s="127"/>
    </row>
    <row r="910" spans="1:28" x14ac:dyDescent="0.2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5"/>
    </row>
    <row r="911" spans="1:28" x14ac:dyDescent="0.2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  <c r="AA911" s="126"/>
      <c r="AB911" s="127"/>
    </row>
    <row r="912" spans="1:28" x14ac:dyDescent="0.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5"/>
    </row>
    <row r="913" spans="1:28" x14ac:dyDescent="0.2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  <c r="AA913" s="126"/>
      <c r="AB913" s="127"/>
    </row>
    <row r="914" spans="1:28" x14ac:dyDescent="0.2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5"/>
    </row>
    <row r="915" spans="1:28" x14ac:dyDescent="0.2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  <c r="AA915" s="126"/>
      <c r="AB915" s="127"/>
    </row>
    <row r="916" spans="1:28" x14ac:dyDescent="0.2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5"/>
    </row>
    <row r="917" spans="1:28" x14ac:dyDescent="0.2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  <c r="AA917" s="126"/>
      <c r="AB917" s="127"/>
    </row>
    <row r="918" spans="1:28" x14ac:dyDescent="0.2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5"/>
    </row>
    <row r="919" spans="1:28" x14ac:dyDescent="0.2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  <c r="AA919" s="126"/>
      <c r="AB919" s="127"/>
    </row>
    <row r="920" spans="1:28" x14ac:dyDescent="0.2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5"/>
    </row>
    <row r="921" spans="1:28" x14ac:dyDescent="0.2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  <c r="AA921" s="126"/>
      <c r="AB921" s="127"/>
    </row>
    <row r="922" spans="1:28" x14ac:dyDescent="0.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5"/>
    </row>
    <row r="923" spans="1:28" x14ac:dyDescent="0.2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  <c r="AA923" s="126"/>
      <c r="AB923" s="127"/>
    </row>
    <row r="924" spans="1:28" x14ac:dyDescent="0.2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5"/>
    </row>
    <row r="925" spans="1:28" x14ac:dyDescent="0.2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  <c r="AA925" s="126"/>
      <c r="AB925" s="127"/>
    </row>
    <row r="926" spans="1:28" x14ac:dyDescent="0.2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5"/>
    </row>
    <row r="927" spans="1:28" x14ac:dyDescent="0.2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  <c r="AA927" s="126"/>
      <c r="AB927" s="127"/>
    </row>
    <row r="928" spans="1:28" x14ac:dyDescent="0.2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5"/>
    </row>
    <row r="929" spans="1:28" x14ac:dyDescent="0.2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  <c r="AA929" s="126"/>
      <c r="AB929" s="127"/>
    </row>
    <row r="930" spans="1:28" x14ac:dyDescent="0.2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5"/>
    </row>
    <row r="931" spans="1:28" x14ac:dyDescent="0.2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  <c r="AA931" s="126"/>
      <c r="AB931" s="127"/>
    </row>
    <row r="932" spans="1:28" x14ac:dyDescent="0.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5"/>
    </row>
    <row r="933" spans="1:28" x14ac:dyDescent="0.2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  <c r="AA933" s="126"/>
      <c r="AB933" s="127"/>
    </row>
    <row r="934" spans="1:28" x14ac:dyDescent="0.2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5"/>
    </row>
    <row r="935" spans="1:28" x14ac:dyDescent="0.2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  <c r="AA935" s="126"/>
      <c r="AB935" s="127"/>
    </row>
    <row r="936" spans="1:28" x14ac:dyDescent="0.2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5"/>
    </row>
    <row r="937" spans="1:28" x14ac:dyDescent="0.2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  <c r="AA937" s="126"/>
      <c r="AB937" s="127"/>
    </row>
    <row r="938" spans="1:28" x14ac:dyDescent="0.2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5"/>
    </row>
    <row r="939" spans="1:28" x14ac:dyDescent="0.2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  <c r="AA939" s="126"/>
      <c r="AB939" s="127"/>
    </row>
    <row r="940" spans="1:28" x14ac:dyDescent="0.2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5"/>
    </row>
    <row r="941" spans="1:28" x14ac:dyDescent="0.2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  <c r="AA941" s="126"/>
      <c r="AB941" s="127"/>
    </row>
    <row r="942" spans="1:28" x14ac:dyDescent="0.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5"/>
    </row>
    <row r="943" spans="1:28" x14ac:dyDescent="0.2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  <c r="AA943" s="126"/>
      <c r="AB943" s="127"/>
    </row>
    <row r="944" spans="1:28" x14ac:dyDescent="0.2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5"/>
    </row>
    <row r="945" spans="1:28" x14ac:dyDescent="0.2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  <c r="AA945" s="126"/>
      <c r="AB945" s="127"/>
    </row>
    <row r="946" spans="1:28" x14ac:dyDescent="0.2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5"/>
    </row>
    <row r="947" spans="1:28" x14ac:dyDescent="0.2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  <c r="AA947" s="126"/>
      <c r="AB947" s="127"/>
    </row>
    <row r="948" spans="1:28" x14ac:dyDescent="0.2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5"/>
    </row>
    <row r="949" spans="1:28" x14ac:dyDescent="0.2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  <c r="AA949" s="126"/>
      <c r="AB949" s="127"/>
    </row>
    <row r="950" spans="1:28" x14ac:dyDescent="0.2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5"/>
    </row>
    <row r="951" spans="1:28" x14ac:dyDescent="0.2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  <c r="AA951" s="126"/>
      <c r="AB951" s="127"/>
    </row>
    <row r="952" spans="1:28" x14ac:dyDescent="0.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5"/>
    </row>
    <row r="953" spans="1:28" x14ac:dyDescent="0.2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  <c r="AA953" s="126"/>
      <c r="AB953" s="127"/>
    </row>
    <row r="954" spans="1:28" x14ac:dyDescent="0.2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5"/>
    </row>
    <row r="955" spans="1:28" x14ac:dyDescent="0.2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  <c r="AA955" s="126"/>
      <c r="AB955" s="127"/>
    </row>
    <row r="956" spans="1:28" x14ac:dyDescent="0.2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5"/>
    </row>
    <row r="957" spans="1:28" x14ac:dyDescent="0.2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  <c r="AA957" s="126"/>
      <c r="AB957" s="127"/>
    </row>
    <row r="958" spans="1:28" x14ac:dyDescent="0.2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5"/>
    </row>
    <row r="959" spans="1:28" x14ac:dyDescent="0.2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  <c r="AA959" s="126"/>
      <c r="AB959" s="127"/>
    </row>
    <row r="960" spans="1:28" x14ac:dyDescent="0.2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5"/>
    </row>
    <row r="961" spans="1:28" x14ac:dyDescent="0.2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  <c r="AA961" s="126"/>
      <c r="AB961" s="127"/>
    </row>
    <row r="962" spans="1:28" x14ac:dyDescent="0.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5"/>
    </row>
    <row r="963" spans="1:28" x14ac:dyDescent="0.2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  <c r="AA963" s="126"/>
      <c r="AB963" s="127"/>
    </row>
    <row r="964" spans="1:28" x14ac:dyDescent="0.2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5"/>
    </row>
    <row r="965" spans="1:28" x14ac:dyDescent="0.2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  <c r="AA965" s="126"/>
      <c r="AB965" s="127"/>
    </row>
    <row r="966" spans="1:28" x14ac:dyDescent="0.2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5"/>
    </row>
    <row r="967" spans="1:28" x14ac:dyDescent="0.2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  <c r="AA967" s="126"/>
      <c r="AB967" s="127"/>
    </row>
    <row r="968" spans="1:28" x14ac:dyDescent="0.2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5"/>
    </row>
    <row r="969" spans="1:28" x14ac:dyDescent="0.2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  <c r="AA969" s="126"/>
      <c r="AB969" s="127"/>
    </row>
    <row r="970" spans="1:28" x14ac:dyDescent="0.2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5"/>
    </row>
    <row r="971" spans="1:28" x14ac:dyDescent="0.2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  <c r="AA971" s="126"/>
      <c r="AB971" s="127"/>
    </row>
    <row r="972" spans="1:28" x14ac:dyDescent="0.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5"/>
    </row>
    <row r="973" spans="1:28" x14ac:dyDescent="0.2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  <c r="AA973" s="126"/>
      <c r="AB973" s="127"/>
    </row>
    <row r="974" spans="1:28" x14ac:dyDescent="0.2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5"/>
    </row>
    <row r="975" spans="1:28" x14ac:dyDescent="0.2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  <c r="AA975" s="126"/>
      <c r="AB975" s="127"/>
    </row>
    <row r="976" spans="1:28" x14ac:dyDescent="0.2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5"/>
    </row>
    <row r="977" spans="1:28" x14ac:dyDescent="0.2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  <c r="AA977" s="126"/>
      <c r="AB977" s="127"/>
    </row>
    <row r="978" spans="1:28" x14ac:dyDescent="0.2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5"/>
    </row>
    <row r="979" spans="1:28" x14ac:dyDescent="0.2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  <c r="AA979" s="126"/>
      <c r="AB979" s="127"/>
    </row>
    <row r="980" spans="1:28" x14ac:dyDescent="0.2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5"/>
    </row>
    <row r="981" spans="1:28" x14ac:dyDescent="0.2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  <c r="AA981" s="126"/>
      <c r="AB981" s="127"/>
    </row>
    <row r="982" spans="1:28" x14ac:dyDescent="0.2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5"/>
    </row>
    <row r="983" spans="1:28" x14ac:dyDescent="0.2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  <c r="AA983" s="126"/>
      <c r="AB983" s="127"/>
    </row>
    <row r="984" spans="1:28" x14ac:dyDescent="0.2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5"/>
    </row>
  </sheetData>
  <mergeCells count="16">
    <mergeCell ref="B18:B21"/>
    <mergeCell ref="B22:B25"/>
    <mergeCell ref="B26:B29"/>
    <mergeCell ref="B30:B33"/>
    <mergeCell ref="A2:A5"/>
    <mergeCell ref="B2:B5"/>
    <mergeCell ref="A6:A9"/>
    <mergeCell ref="B6:B9"/>
    <mergeCell ref="A10:A13"/>
    <mergeCell ref="B10:B13"/>
    <mergeCell ref="B14:B17"/>
    <mergeCell ref="A14:A17"/>
    <mergeCell ref="A18:A21"/>
    <mergeCell ref="A22:A25"/>
    <mergeCell ref="A26:A29"/>
    <mergeCell ref="A30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index</vt:lpstr>
      <vt:lpstr>Hybrid Python Japa </vt:lpstr>
      <vt:lpstr>Excel September Cohort</vt:lpstr>
      <vt:lpstr>Python incubator</vt:lpstr>
      <vt:lpstr>sql</vt:lpstr>
      <vt:lpstr>Power BI Report</vt:lpstr>
      <vt:lpstr>Powerbi incubator</vt:lpstr>
      <vt:lpstr>Sql Visual Report</vt:lpstr>
      <vt:lpstr>Python Visual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2022-11-01T23:37:46Z</dcterms:modified>
</cp:coreProperties>
</file>