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2" i="1" l="1"/>
  <c r="G39" i="1"/>
  <c r="G8" i="1"/>
  <c r="G60" i="1"/>
  <c r="G58" i="1"/>
  <c r="G56" i="1"/>
  <c r="G55" i="1"/>
  <c r="G54" i="1"/>
  <c r="G37" i="1"/>
  <c r="G35" i="1"/>
  <c r="G33" i="1"/>
  <c r="G6" i="1"/>
  <c r="G4" i="1"/>
  <c r="F55" i="1"/>
  <c r="F56" i="1"/>
  <c r="F57" i="1"/>
  <c r="F58" i="1"/>
  <c r="F59" i="1"/>
  <c r="F60" i="1"/>
  <c r="F61" i="1"/>
  <c r="F62" i="1"/>
  <c r="F54" i="1"/>
  <c r="G32" i="1"/>
  <c r="G31" i="1"/>
  <c r="F32" i="1"/>
  <c r="F33" i="1"/>
  <c r="F34" i="1"/>
  <c r="F35" i="1"/>
  <c r="F36" i="1"/>
  <c r="F37" i="1"/>
  <c r="F38" i="1"/>
  <c r="F39" i="1"/>
  <c r="F31" i="1"/>
  <c r="G3" i="1"/>
  <c r="G2" i="1"/>
  <c r="F4" i="1"/>
  <c r="F5" i="1"/>
  <c r="F6" i="1"/>
  <c r="F7" i="1"/>
  <c r="F8" i="1"/>
  <c r="F9" i="1"/>
  <c r="F10" i="1"/>
  <c r="F11" i="1"/>
  <c r="F12" i="1"/>
  <c r="F3" i="1"/>
  <c r="E62" i="1" l="1"/>
  <c r="E61" i="1"/>
  <c r="E60" i="1"/>
  <c r="E59" i="1"/>
  <c r="E58" i="1"/>
  <c r="E57" i="1"/>
  <c r="E56" i="1"/>
  <c r="E55" i="1"/>
  <c r="E54" i="1"/>
  <c r="E53" i="1"/>
  <c r="E37" i="1"/>
  <c r="E38" i="1"/>
  <c r="E39" i="1"/>
  <c r="E36" i="1"/>
  <c r="E35" i="1"/>
  <c r="E34" i="1"/>
  <c r="E33" i="1"/>
  <c r="E32" i="1"/>
  <c r="E31" i="1"/>
  <c r="E30" i="1"/>
  <c r="E3" i="1" l="1"/>
  <c r="E4" i="1"/>
  <c r="E5" i="1"/>
  <c r="E6" i="1"/>
  <c r="E7" i="1"/>
  <c r="E8" i="1"/>
  <c r="E9" i="1"/>
  <c r="E10" i="1"/>
  <c r="E11" i="1"/>
  <c r="E12" i="1"/>
  <c r="E2" i="1"/>
</calcChain>
</file>

<file path=xl/sharedStrings.xml><?xml version="1.0" encoding="utf-8"?>
<sst xmlns="http://schemas.openxmlformats.org/spreadsheetml/2006/main" count="40" uniqueCount="16">
  <si>
    <t>MaxMemory</t>
  </si>
  <si>
    <t>TotalMemory</t>
  </si>
  <si>
    <t>FreeMemory</t>
  </si>
  <si>
    <t>BusyMemory</t>
  </si>
  <si>
    <t>Free + Busy</t>
  </si>
  <si>
    <t>static class BigObject {
    int[] array = new int[1000000];
  }</t>
  </si>
  <si>
    <t>static class BigObject {
    int[] array1 = new int[1000000];
    long[] array2 = new long[10000];
  }</t>
  </si>
  <si>
    <t>static class BigObject {
    int[] array1 = new int[1000000];
    long[] array2 = new long[10000];
    char[] array3 = new char[100000];
  }</t>
  </si>
  <si>
    <t xml:space="preserve">totalMemory старается быть больше busyMemory в примерно 2 раза </t>
  </si>
  <si>
    <t>Busy2-Busy1</t>
  </si>
  <si>
    <t>в мб</t>
  </si>
  <si>
    <t>срзнач в б</t>
  </si>
  <si>
    <t>на 1 объект</t>
  </si>
  <si>
    <t>посчитали прямо</t>
  </si>
  <si>
    <t>отняли</t>
  </si>
  <si>
    <t>погрешность в мб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</si>
</sst>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" fontId="0" fillId="0" borderId="0" xfId="0" applyNumberFormat="1"/>
    <xf numFmtId="0" fontId="1" fillId="0" borderId="0" xfId="0" applyFont="1"/>
    <xf numFmtId="1" fontId="0" fillId="0" borderId="0" xfId="0" applyNumberFormat="1" applyAlignment="1">
      <alignment horizontal="right"/>
    </xf>
    <xf numFmtId="0" fontId="0" fillId="0" borderId="0" xfId="0" applyAlignment="1">
      <alignment vertical="center"/>
    </xf>
    <xf numFmtId="0" fontId="0" fillId="0" borderId="0" xfId="0" applyAlignment="1"/>
    <xf numFmtId="1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Memory</a:t>
            </a:r>
            <a:r>
              <a:rPr lang="en-US" baseline="0"/>
              <a:t> chart #2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Лист1!$A$29</c:f>
              <c:strCache>
                <c:ptCount val="1"/>
                <c:pt idx="0">
                  <c:v>MaxMemory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Лист1!$A$30:$A$37</c:f>
              <c:numCache>
                <c:formatCode>0</c:formatCode>
                <c:ptCount val="8"/>
                <c:pt idx="0">
                  <c:v>4202692608</c:v>
                </c:pt>
                <c:pt idx="1">
                  <c:v>4202692608</c:v>
                </c:pt>
                <c:pt idx="2">
                  <c:v>4202692608</c:v>
                </c:pt>
                <c:pt idx="3">
                  <c:v>4202692608</c:v>
                </c:pt>
                <c:pt idx="4">
                  <c:v>4202692608</c:v>
                </c:pt>
                <c:pt idx="5">
                  <c:v>4202692608</c:v>
                </c:pt>
                <c:pt idx="6">
                  <c:v>4202692608</c:v>
                </c:pt>
                <c:pt idx="7">
                  <c:v>4202692608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64-4997-80B1-F78F6901DBB3}"/>
            </c:ext>
          </c:extLst>
        </c:ser>
        <c:ser>
          <c:idx val="1"/>
          <c:order val="1"/>
          <c:tx>
            <c:strRef>
              <c:f>Лист1!$B$29</c:f>
              <c:strCache>
                <c:ptCount val="1"/>
                <c:pt idx="0">
                  <c:v>TotalMemory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Лист1!$B$30:$B$37</c:f>
              <c:numCache>
                <c:formatCode>0</c:formatCode>
                <c:ptCount val="8"/>
                <c:pt idx="0">
                  <c:v>264241152</c:v>
                </c:pt>
                <c:pt idx="1">
                  <c:v>868220928</c:v>
                </c:pt>
                <c:pt idx="2">
                  <c:v>1669332992</c:v>
                </c:pt>
                <c:pt idx="3">
                  <c:v>2468347904</c:v>
                </c:pt>
                <c:pt idx="4">
                  <c:v>2845835264</c:v>
                </c:pt>
                <c:pt idx="5">
                  <c:v>3565158400</c:v>
                </c:pt>
                <c:pt idx="6">
                  <c:v>4202692608</c:v>
                </c:pt>
                <c:pt idx="7">
                  <c:v>4202692608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64-4997-80B1-F78F6901DBB3}"/>
            </c:ext>
          </c:extLst>
        </c:ser>
        <c:ser>
          <c:idx val="2"/>
          <c:order val="2"/>
          <c:tx>
            <c:strRef>
              <c:f>Лист1!$C$29</c:f>
              <c:strCache>
                <c:ptCount val="1"/>
                <c:pt idx="0">
                  <c:v>FreeMemory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Лист1!$C$30:$C$37</c:f>
              <c:numCache>
                <c:formatCode>0</c:formatCode>
                <c:ptCount val="8"/>
                <c:pt idx="0">
                  <c:v>260295352</c:v>
                </c:pt>
                <c:pt idx="1">
                  <c:v>439033456</c:v>
                </c:pt>
                <c:pt idx="2">
                  <c:v>812629584</c:v>
                </c:pt>
                <c:pt idx="3">
                  <c:v>1183841584</c:v>
                </c:pt>
                <c:pt idx="4">
                  <c:v>1132702896</c:v>
                </c:pt>
                <c:pt idx="5">
                  <c:v>1424277680</c:v>
                </c:pt>
                <c:pt idx="6">
                  <c:v>1634417840</c:v>
                </c:pt>
                <c:pt idx="7">
                  <c:v>1206188816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64-4997-80B1-F78F6901DBB3}"/>
            </c:ext>
          </c:extLst>
        </c:ser>
        <c:ser>
          <c:idx val="3"/>
          <c:order val="3"/>
          <c:tx>
            <c:strRef>
              <c:f>Лист1!$D$29</c:f>
              <c:strCache>
                <c:ptCount val="1"/>
                <c:pt idx="0">
                  <c:v>BusyMemory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Лист1!$D$30:$D$37</c:f>
              <c:numCache>
                <c:formatCode>0</c:formatCode>
                <c:ptCount val="8"/>
                <c:pt idx="0">
                  <c:v>3945800</c:v>
                </c:pt>
                <c:pt idx="1">
                  <c:v>429187472</c:v>
                </c:pt>
                <c:pt idx="2">
                  <c:v>856703408</c:v>
                </c:pt>
                <c:pt idx="3">
                  <c:v>1284506320</c:v>
                </c:pt>
                <c:pt idx="4">
                  <c:v>1713132368</c:v>
                </c:pt>
                <c:pt idx="5">
                  <c:v>2140880720</c:v>
                </c:pt>
                <c:pt idx="6">
                  <c:v>2568274768</c:v>
                </c:pt>
                <c:pt idx="7">
                  <c:v>2996503792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C64-4997-80B1-F78F6901DB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2145016"/>
        <c:axId val="500464480"/>
      </c:lineChart>
      <c:catAx>
        <c:axId val="492145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0464480"/>
        <c:crosses val="autoZero"/>
        <c:auto val="1"/>
        <c:lblAlgn val="ctr"/>
        <c:lblOffset val="100"/>
        <c:noMultiLvlLbl val="0"/>
      </c:catAx>
      <c:valAx>
        <c:axId val="50046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2145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Memory</a:t>
            </a:r>
            <a:r>
              <a:rPr lang="en-US" baseline="0"/>
              <a:t> chart </a:t>
            </a:r>
            <a:r>
              <a:rPr lang="ru-RU" baseline="0"/>
              <a:t>№</a:t>
            </a:r>
            <a:r>
              <a:rPr lang="en-US" baseline="0"/>
              <a:t>3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Лист1!$A$52</c:f>
              <c:strCache>
                <c:ptCount val="1"/>
                <c:pt idx="0">
                  <c:v>MaxMemory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Лист1!$A$53:$A$62</c:f>
              <c:numCache>
                <c:formatCode>0</c:formatCode>
                <c:ptCount val="10"/>
                <c:pt idx="0">
                  <c:v>4202692608</c:v>
                </c:pt>
                <c:pt idx="1">
                  <c:v>4202692608</c:v>
                </c:pt>
                <c:pt idx="2">
                  <c:v>4202692608</c:v>
                </c:pt>
                <c:pt idx="3">
                  <c:v>4202692608</c:v>
                </c:pt>
                <c:pt idx="4">
                  <c:v>4202692608</c:v>
                </c:pt>
                <c:pt idx="5">
                  <c:v>4202692608</c:v>
                </c:pt>
                <c:pt idx="6">
                  <c:v>4202692608</c:v>
                </c:pt>
                <c:pt idx="7">
                  <c:v>4202692608</c:v>
                </c:pt>
                <c:pt idx="8">
                  <c:v>4202692608</c:v>
                </c:pt>
                <c:pt idx="9">
                  <c:v>4202692608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13-4BDF-9A57-800DB9A80362}"/>
            </c:ext>
          </c:extLst>
        </c:ser>
        <c:ser>
          <c:idx val="1"/>
          <c:order val="1"/>
          <c:tx>
            <c:strRef>
              <c:f>Лист1!$B$52</c:f>
              <c:strCache>
                <c:ptCount val="1"/>
                <c:pt idx="0">
                  <c:v>TotalMemory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Лист1!$B$53:$B$62</c:f>
              <c:numCache>
                <c:formatCode>0</c:formatCode>
                <c:ptCount val="10"/>
                <c:pt idx="0">
                  <c:v>264241152</c:v>
                </c:pt>
                <c:pt idx="1">
                  <c:v>1029701632</c:v>
                </c:pt>
                <c:pt idx="2">
                  <c:v>2130706432</c:v>
                </c:pt>
                <c:pt idx="3">
                  <c:v>2994733056</c:v>
                </c:pt>
                <c:pt idx="4">
                  <c:v>2994733056</c:v>
                </c:pt>
                <c:pt idx="5">
                  <c:v>3739222016</c:v>
                </c:pt>
                <c:pt idx="6">
                  <c:v>4202692608</c:v>
                </c:pt>
                <c:pt idx="7">
                  <c:v>4202692608</c:v>
                </c:pt>
                <c:pt idx="8">
                  <c:v>4202692608</c:v>
                </c:pt>
                <c:pt idx="9">
                  <c:v>4202692608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13-4BDF-9A57-800DB9A80362}"/>
            </c:ext>
          </c:extLst>
        </c:ser>
        <c:ser>
          <c:idx val="2"/>
          <c:order val="2"/>
          <c:tx>
            <c:strRef>
              <c:f>Лист1!$C$52</c:f>
              <c:strCache>
                <c:ptCount val="1"/>
                <c:pt idx="0">
                  <c:v>FreeMemory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Лист1!$C$53:$C$62</c:f>
              <c:numCache>
                <c:formatCode>0</c:formatCode>
                <c:ptCount val="10"/>
                <c:pt idx="0">
                  <c:v>260295352</c:v>
                </c:pt>
                <c:pt idx="1">
                  <c:v>580433440</c:v>
                </c:pt>
                <c:pt idx="2">
                  <c:v>1233159056</c:v>
                </c:pt>
                <c:pt idx="3">
                  <c:v>1648763600</c:v>
                </c:pt>
                <c:pt idx="4">
                  <c:v>1199139216</c:v>
                </c:pt>
                <c:pt idx="5">
                  <c:v>1493635552</c:v>
                </c:pt>
                <c:pt idx="6">
                  <c:v>1509073344</c:v>
                </c:pt>
                <c:pt idx="7">
                  <c:v>1061063888</c:v>
                </c:pt>
                <c:pt idx="8">
                  <c:v>612271552</c:v>
                </c:pt>
                <c:pt idx="9">
                  <c:v>164179824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13-4BDF-9A57-800DB9A80362}"/>
            </c:ext>
          </c:extLst>
        </c:ser>
        <c:ser>
          <c:idx val="3"/>
          <c:order val="3"/>
          <c:tx>
            <c:strRef>
              <c:f>Лист1!$D$52</c:f>
              <c:strCache>
                <c:ptCount val="1"/>
                <c:pt idx="0">
                  <c:v>BusyMemory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Лист1!$D$53:$D$62</c:f>
              <c:numCache>
                <c:formatCode>0</c:formatCode>
                <c:ptCount val="10"/>
                <c:pt idx="0">
                  <c:v>3945800</c:v>
                </c:pt>
                <c:pt idx="1">
                  <c:v>449268192</c:v>
                </c:pt>
                <c:pt idx="2">
                  <c:v>897547376</c:v>
                </c:pt>
                <c:pt idx="3">
                  <c:v>1345969456</c:v>
                </c:pt>
                <c:pt idx="4">
                  <c:v>1795593840</c:v>
                </c:pt>
                <c:pt idx="5">
                  <c:v>2245586464</c:v>
                </c:pt>
                <c:pt idx="6">
                  <c:v>2693619264</c:v>
                </c:pt>
                <c:pt idx="7">
                  <c:v>3141628720</c:v>
                </c:pt>
                <c:pt idx="8">
                  <c:v>3590421056</c:v>
                </c:pt>
                <c:pt idx="9">
                  <c:v>4038512784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C13-4BDF-9A57-800DB9A803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5022984"/>
        <c:axId val="495025608"/>
      </c:lineChart>
      <c:catAx>
        <c:axId val="495022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5025608"/>
        <c:crosses val="autoZero"/>
        <c:auto val="1"/>
        <c:lblAlgn val="ctr"/>
        <c:lblOffset val="100"/>
        <c:noMultiLvlLbl val="0"/>
      </c:catAx>
      <c:valAx>
        <c:axId val="495025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5022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Memory chart</a:t>
            </a:r>
            <a:r>
              <a:rPr lang="ru-RU" sz="1800" b="0" i="0" baseline="0">
                <a:effectLst/>
              </a:rPr>
              <a:t> №1</a:t>
            </a:r>
            <a:endParaRPr lang="ru-RU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Лист1!$A$1</c:f>
              <c:strCache>
                <c:ptCount val="1"/>
                <c:pt idx="0">
                  <c:v>MaxMemory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Лист1!$A$2:$A$12</c:f>
              <c:numCache>
                <c:formatCode>0</c:formatCode>
                <c:ptCount val="11"/>
                <c:pt idx="0">
                  <c:v>4202692608</c:v>
                </c:pt>
                <c:pt idx="1">
                  <c:v>4202692608</c:v>
                </c:pt>
                <c:pt idx="2">
                  <c:v>4202692608</c:v>
                </c:pt>
                <c:pt idx="3">
                  <c:v>4202692608</c:v>
                </c:pt>
                <c:pt idx="4">
                  <c:v>4202692608</c:v>
                </c:pt>
                <c:pt idx="5">
                  <c:v>4202692608</c:v>
                </c:pt>
                <c:pt idx="6">
                  <c:v>4202692608</c:v>
                </c:pt>
                <c:pt idx="7">
                  <c:v>4202692608</c:v>
                </c:pt>
                <c:pt idx="8">
                  <c:v>4202692608</c:v>
                </c:pt>
                <c:pt idx="9">
                  <c:v>4202692608</c:v>
                </c:pt>
                <c:pt idx="10">
                  <c:v>4202692608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51-4F4D-800A-287178A5D192}"/>
            </c:ext>
          </c:extLst>
        </c:ser>
        <c:ser>
          <c:idx val="1"/>
          <c:order val="1"/>
          <c:tx>
            <c:strRef>
              <c:f>Лист1!$B$1</c:f>
              <c:strCache>
                <c:ptCount val="1"/>
                <c:pt idx="0">
                  <c:v>TotalMemory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Лист1!$B$2:$B$12</c:f>
              <c:numCache>
                <c:formatCode>0</c:formatCode>
                <c:ptCount val="11"/>
                <c:pt idx="0">
                  <c:v>264241152</c:v>
                </c:pt>
                <c:pt idx="1">
                  <c:v>805306368</c:v>
                </c:pt>
                <c:pt idx="2">
                  <c:v>1772093440</c:v>
                </c:pt>
                <c:pt idx="3">
                  <c:v>2491416576</c:v>
                </c:pt>
                <c:pt idx="4">
                  <c:v>2894069760</c:v>
                </c:pt>
                <c:pt idx="5">
                  <c:v>3512729600</c:v>
                </c:pt>
                <c:pt idx="6">
                  <c:v>3789553664</c:v>
                </c:pt>
                <c:pt idx="7">
                  <c:v>3789553664</c:v>
                </c:pt>
                <c:pt idx="8">
                  <c:v>3789553664</c:v>
                </c:pt>
                <c:pt idx="9">
                  <c:v>3789553664</c:v>
                </c:pt>
                <c:pt idx="10">
                  <c:v>4202692608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51-4F4D-800A-287178A5D192}"/>
            </c:ext>
          </c:extLst>
        </c:ser>
        <c:ser>
          <c:idx val="2"/>
          <c:order val="2"/>
          <c:tx>
            <c:strRef>
              <c:f>Лист1!$C$1</c:f>
              <c:strCache>
                <c:ptCount val="1"/>
                <c:pt idx="0">
                  <c:v>FreeMemory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Лист1!$C$2:$C$12</c:f>
              <c:numCache>
                <c:formatCode>0</c:formatCode>
                <c:ptCount val="11"/>
                <c:pt idx="0">
                  <c:v>260295352</c:v>
                </c:pt>
                <c:pt idx="1">
                  <c:v>383887264</c:v>
                </c:pt>
                <c:pt idx="2">
                  <c:v>931208640</c:v>
                </c:pt>
                <c:pt idx="3">
                  <c:v>1229802336</c:v>
                </c:pt>
                <c:pt idx="4">
                  <c:v>1214378992</c:v>
                </c:pt>
                <c:pt idx="5">
                  <c:v>1412474272</c:v>
                </c:pt>
                <c:pt idx="6">
                  <c:v>1269810624</c:v>
                </c:pt>
                <c:pt idx="7">
                  <c:v>850380224</c:v>
                </c:pt>
                <c:pt idx="8">
                  <c:v>430949824</c:v>
                </c:pt>
                <c:pt idx="9">
                  <c:v>11519424</c:v>
                </c:pt>
                <c:pt idx="10">
                  <c:v>5227968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51-4F4D-800A-287178A5D192}"/>
            </c:ext>
          </c:extLst>
        </c:ser>
        <c:ser>
          <c:idx val="3"/>
          <c:order val="3"/>
          <c:tx>
            <c:strRef>
              <c:f>Лист1!$D$1</c:f>
              <c:strCache>
                <c:ptCount val="1"/>
                <c:pt idx="0">
                  <c:v>BusyMemory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Лист1!$D$2:$D$12</c:f>
              <c:numCache>
                <c:formatCode>0</c:formatCode>
                <c:ptCount val="11"/>
                <c:pt idx="0">
                  <c:v>3945800</c:v>
                </c:pt>
                <c:pt idx="1">
                  <c:v>421419104</c:v>
                </c:pt>
                <c:pt idx="2">
                  <c:v>840884800</c:v>
                </c:pt>
                <c:pt idx="3">
                  <c:v>1261614240</c:v>
                </c:pt>
                <c:pt idx="4">
                  <c:v>1679690768</c:v>
                </c:pt>
                <c:pt idx="5">
                  <c:v>2100255328</c:v>
                </c:pt>
                <c:pt idx="6">
                  <c:v>2519743040</c:v>
                </c:pt>
                <c:pt idx="7">
                  <c:v>2939173440</c:v>
                </c:pt>
                <c:pt idx="8">
                  <c:v>3358603840</c:v>
                </c:pt>
                <c:pt idx="9">
                  <c:v>3778034240</c:v>
                </c:pt>
                <c:pt idx="10">
                  <c:v>4197464640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251-4F4D-800A-287178A5D1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186816"/>
        <c:axId val="197187144"/>
      </c:lineChart>
      <c:catAx>
        <c:axId val="197186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7187144"/>
        <c:crosses val="autoZero"/>
        <c:auto val="1"/>
        <c:lblAlgn val="ctr"/>
        <c:lblOffset val="100"/>
        <c:noMultiLvlLbl val="0"/>
      </c:catAx>
      <c:valAx>
        <c:axId val="197187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7186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479195</xdr:colOff>
      <xdr:row>25</xdr:row>
      <xdr:rowOff>152124</xdr:rowOff>
    </xdr:from>
    <xdr:to>
      <xdr:col>19</xdr:col>
      <xdr:colOff>3613</xdr:colOff>
      <xdr:row>44</xdr:row>
      <xdr:rowOff>74313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573464</xdr:colOff>
      <xdr:row>49</xdr:row>
      <xdr:rowOff>179896</xdr:rowOff>
    </xdr:from>
    <xdr:to>
      <xdr:col>18</xdr:col>
      <xdr:colOff>384928</xdr:colOff>
      <xdr:row>68</xdr:row>
      <xdr:rowOff>102124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0</xdr:row>
      <xdr:rowOff>70701</xdr:rowOff>
    </xdr:from>
    <xdr:to>
      <xdr:col>17</xdr:col>
      <xdr:colOff>235670</xdr:colOff>
      <xdr:row>17</xdr:row>
      <xdr:rowOff>149258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2"/>
  <sheetViews>
    <sheetView tabSelected="1" topLeftCell="A49" zoomScale="97" workbookViewId="0">
      <selection activeCell="G15" sqref="G15"/>
    </sheetView>
  </sheetViews>
  <sheetFormatPr defaultRowHeight="14.4" x14ac:dyDescent="0.3"/>
  <cols>
    <col min="1" max="1" width="13.109375" customWidth="1"/>
    <col min="2" max="2" width="14.21875" customWidth="1"/>
    <col min="3" max="3" width="14.33203125" customWidth="1"/>
    <col min="4" max="4" width="13.109375" customWidth="1"/>
    <col min="5" max="5" width="13.21875" customWidth="1"/>
    <col min="6" max="7" width="10.33203125" bestFit="1" customWidth="1"/>
  </cols>
  <sheetData>
    <row r="1" spans="1:2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9</v>
      </c>
    </row>
    <row r="2" spans="1:21" x14ac:dyDescent="0.3">
      <c r="A2" s="1">
        <v>4202692608</v>
      </c>
      <c r="B2" s="1">
        <v>264241152</v>
      </c>
      <c r="C2" s="1">
        <v>260295352</v>
      </c>
      <c r="D2" s="1">
        <v>3945800</v>
      </c>
      <c r="E2" s="1">
        <f>SUM(C2:D2)</f>
        <v>264241152</v>
      </c>
      <c r="G2" s="1">
        <f>AVERAGE(F3:F12)</f>
        <v>419351884</v>
      </c>
      <c r="H2" t="s">
        <v>11</v>
      </c>
    </row>
    <row r="3" spans="1:21" x14ac:dyDescent="0.3">
      <c r="A3" s="1">
        <v>4202692608</v>
      </c>
      <c r="B3" s="1">
        <v>805306368</v>
      </c>
      <c r="C3" s="1">
        <v>383887264</v>
      </c>
      <c r="D3" s="1">
        <v>421419104</v>
      </c>
      <c r="E3" s="1">
        <f t="shared" ref="E3:E12" si="0">SUM(C3:D3)</f>
        <v>805306368</v>
      </c>
      <c r="F3" s="1">
        <f>D3-D2</f>
        <v>417473304</v>
      </c>
      <c r="G3">
        <f>G2/1024/1024</f>
        <v>399.92512130737305</v>
      </c>
      <c r="H3" t="s">
        <v>10</v>
      </c>
    </row>
    <row r="4" spans="1:21" x14ac:dyDescent="0.3">
      <c r="A4" s="1">
        <v>4202692608</v>
      </c>
      <c r="B4" s="1">
        <v>1772093440</v>
      </c>
      <c r="C4" s="1">
        <v>931208640</v>
      </c>
      <c r="D4" s="1">
        <v>840884800</v>
      </c>
      <c r="E4" s="1">
        <f t="shared" si="0"/>
        <v>1772093440</v>
      </c>
      <c r="F4" s="1">
        <f t="shared" ref="F4:F12" si="1">D4-D3</f>
        <v>419465696</v>
      </c>
      <c r="G4">
        <f>G3/100</f>
        <v>3.9992512130737303</v>
      </c>
      <c r="H4" t="s">
        <v>12</v>
      </c>
    </row>
    <row r="5" spans="1:21" x14ac:dyDescent="0.3">
      <c r="A5" s="1">
        <v>4202692608</v>
      </c>
      <c r="B5" s="1">
        <v>2491416576</v>
      </c>
      <c r="C5" s="1">
        <v>1229802336</v>
      </c>
      <c r="D5" s="1">
        <v>1261614240</v>
      </c>
      <c r="E5" s="1">
        <f t="shared" si="0"/>
        <v>2491416576</v>
      </c>
      <c r="F5" s="1">
        <f t="shared" si="1"/>
        <v>420729440</v>
      </c>
    </row>
    <row r="6" spans="1:21" x14ac:dyDescent="0.3">
      <c r="A6" s="1">
        <v>4202692608</v>
      </c>
      <c r="B6" s="1">
        <v>2894069760</v>
      </c>
      <c r="C6" s="1">
        <v>1214378992</v>
      </c>
      <c r="D6" s="1">
        <v>1679690768</v>
      </c>
      <c r="E6" s="1">
        <f t="shared" si="0"/>
        <v>2894069760</v>
      </c>
      <c r="F6" s="1">
        <f t="shared" si="1"/>
        <v>418076528</v>
      </c>
      <c r="G6">
        <f>32*1000000/8/1024/1024</f>
        <v>3.814697265625</v>
      </c>
      <c r="H6" t="s">
        <v>13</v>
      </c>
    </row>
    <row r="7" spans="1:21" x14ac:dyDescent="0.3">
      <c r="A7" s="1">
        <v>4202692608</v>
      </c>
      <c r="B7" s="1">
        <v>3512729600</v>
      </c>
      <c r="C7" s="1">
        <v>1412474272</v>
      </c>
      <c r="D7" s="1">
        <v>2100255328</v>
      </c>
      <c r="E7" s="1">
        <f t="shared" si="0"/>
        <v>3512729600</v>
      </c>
      <c r="F7" s="1">
        <f t="shared" si="1"/>
        <v>420564560</v>
      </c>
    </row>
    <row r="8" spans="1:21" x14ac:dyDescent="0.3">
      <c r="A8" s="1">
        <v>4202692608</v>
      </c>
      <c r="B8" s="1">
        <v>3789553664</v>
      </c>
      <c r="C8" s="1">
        <v>1269810624</v>
      </c>
      <c r="D8" s="1">
        <v>2519743040</v>
      </c>
      <c r="E8" s="1">
        <f t="shared" si="0"/>
        <v>3789553664</v>
      </c>
      <c r="F8" s="1">
        <f t="shared" si="1"/>
        <v>419487712</v>
      </c>
      <c r="G8">
        <f>G4-G6</f>
        <v>0.18455394744873033</v>
      </c>
      <c r="H8" t="s">
        <v>15</v>
      </c>
    </row>
    <row r="9" spans="1:21" x14ac:dyDescent="0.3">
      <c r="A9" s="1">
        <v>4202692608</v>
      </c>
      <c r="B9" s="1">
        <v>3789553664</v>
      </c>
      <c r="C9" s="1">
        <v>850380224</v>
      </c>
      <c r="D9" s="1">
        <v>2939173440</v>
      </c>
      <c r="E9" s="1">
        <f t="shared" si="0"/>
        <v>3789553664</v>
      </c>
      <c r="F9" s="1">
        <f t="shared" si="1"/>
        <v>419430400</v>
      </c>
      <c r="Q9" s="5"/>
      <c r="R9" s="5"/>
      <c r="S9" s="5"/>
    </row>
    <row r="10" spans="1:21" x14ac:dyDescent="0.3">
      <c r="A10" s="1">
        <v>4202692608</v>
      </c>
      <c r="B10" s="1">
        <v>3789553664</v>
      </c>
      <c r="C10" s="1">
        <v>430949824</v>
      </c>
      <c r="D10" s="1">
        <v>3358603840</v>
      </c>
      <c r="E10" s="1">
        <f t="shared" si="0"/>
        <v>3789553664</v>
      </c>
      <c r="F10" s="1">
        <f t="shared" si="1"/>
        <v>419430400</v>
      </c>
      <c r="Q10" s="4"/>
      <c r="R10" s="4"/>
      <c r="S10" s="4"/>
      <c r="T10" s="4"/>
      <c r="U10" s="4"/>
    </row>
    <row r="11" spans="1:21" x14ac:dyDescent="0.3">
      <c r="A11" s="1">
        <v>4202692608</v>
      </c>
      <c r="B11" s="1">
        <v>3789553664</v>
      </c>
      <c r="C11" s="1">
        <v>11519424</v>
      </c>
      <c r="D11" s="1">
        <v>3778034240</v>
      </c>
      <c r="E11" s="1">
        <f t="shared" si="0"/>
        <v>3789553664</v>
      </c>
      <c r="F11" s="1">
        <f t="shared" si="1"/>
        <v>419430400</v>
      </c>
      <c r="Q11" s="4"/>
      <c r="R11" s="4"/>
      <c r="S11" s="4"/>
      <c r="T11" s="4"/>
      <c r="U11" s="4"/>
    </row>
    <row r="12" spans="1:21" x14ac:dyDescent="0.3">
      <c r="A12" s="1">
        <v>4202692608</v>
      </c>
      <c r="B12" s="1">
        <v>4202692608</v>
      </c>
      <c r="C12" s="1">
        <v>5227968</v>
      </c>
      <c r="D12" s="1">
        <v>4197464640</v>
      </c>
      <c r="E12" s="1">
        <f t="shared" si="0"/>
        <v>4202692608</v>
      </c>
      <c r="F12" s="1">
        <f t="shared" si="1"/>
        <v>419430400</v>
      </c>
      <c r="Q12" s="4"/>
      <c r="R12" s="4"/>
      <c r="S12" s="4"/>
      <c r="T12" s="4"/>
      <c r="U12" s="4"/>
    </row>
    <row r="13" spans="1:21" x14ac:dyDescent="0.3">
      <c r="A13" s="1"/>
      <c r="B13" s="1"/>
      <c r="C13" s="1"/>
      <c r="D13" s="1"/>
      <c r="Q13" s="4"/>
      <c r="R13" s="4"/>
      <c r="S13" s="4"/>
      <c r="T13" s="4"/>
      <c r="U13" s="4"/>
    </row>
    <row r="14" spans="1:21" x14ac:dyDescent="0.3">
      <c r="A14" s="1"/>
      <c r="B14" s="1"/>
      <c r="C14" s="1"/>
      <c r="D14" s="1"/>
    </row>
    <row r="15" spans="1:21" x14ac:dyDescent="0.3">
      <c r="A15" s="1"/>
      <c r="B15" s="1"/>
      <c r="C15" s="1"/>
      <c r="D15" s="1"/>
    </row>
    <row r="16" spans="1:21" ht="14.4" customHeight="1" x14ac:dyDescent="0.3">
      <c r="A16" s="1"/>
      <c r="B16" s="3"/>
      <c r="C16" s="6" t="s">
        <v>5</v>
      </c>
      <c r="D16" s="6"/>
      <c r="E16" s="6"/>
    </row>
    <row r="17" spans="1:8" x14ac:dyDescent="0.3">
      <c r="A17" s="1"/>
      <c r="B17" s="1"/>
      <c r="C17" s="6"/>
      <c r="D17" s="6"/>
      <c r="E17" s="6"/>
    </row>
    <row r="18" spans="1:8" x14ac:dyDescent="0.3">
      <c r="A18" s="1"/>
      <c r="B18" s="1"/>
      <c r="C18" s="6"/>
      <c r="D18" s="6"/>
      <c r="E18" s="6"/>
    </row>
    <row r="19" spans="1:8" x14ac:dyDescent="0.3">
      <c r="A19" s="1"/>
      <c r="B19" s="1"/>
      <c r="C19" s="6"/>
      <c r="D19" s="6"/>
      <c r="E19" s="6"/>
    </row>
    <row r="20" spans="1:8" x14ac:dyDescent="0.3">
      <c r="A20" s="1"/>
      <c r="B20" s="1"/>
      <c r="C20" s="6"/>
      <c r="D20" s="6"/>
      <c r="E20" s="6"/>
      <c r="H20" t="s">
        <v>8</v>
      </c>
    </row>
    <row r="21" spans="1:8" x14ac:dyDescent="0.3">
      <c r="A21" s="1"/>
      <c r="B21" s="1"/>
      <c r="C21" s="1"/>
      <c r="D21" s="1"/>
    </row>
    <row r="29" spans="1:8" x14ac:dyDescent="0.3">
      <c r="A29" s="2" t="s">
        <v>0</v>
      </c>
      <c r="B29" s="2" t="s">
        <v>1</v>
      </c>
      <c r="C29" s="2" t="s">
        <v>2</v>
      </c>
      <c r="D29" s="2" t="s">
        <v>3</v>
      </c>
      <c r="E29" s="2" t="s">
        <v>4</v>
      </c>
      <c r="F29" s="2" t="s">
        <v>9</v>
      </c>
    </row>
    <row r="30" spans="1:8" x14ac:dyDescent="0.3">
      <c r="A30" s="1">
        <v>4202692608</v>
      </c>
      <c r="B30" s="1">
        <v>264241152</v>
      </c>
      <c r="C30" s="1">
        <v>260295352</v>
      </c>
      <c r="D30" s="1">
        <v>3945800</v>
      </c>
      <c r="E30" s="1">
        <f>SUM(C30:D30)</f>
        <v>264241152</v>
      </c>
    </row>
    <row r="31" spans="1:8" x14ac:dyDescent="0.3">
      <c r="A31" s="1">
        <v>4202692608</v>
      </c>
      <c r="B31" s="1">
        <v>868220928</v>
      </c>
      <c r="C31" s="1">
        <v>439033456</v>
      </c>
      <c r="D31" s="1">
        <v>429187472</v>
      </c>
      <c r="E31" s="1">
        <f t="shared" ref="E31:E36" si="2">SUM(C31:D31)</f>
        <v>868220928</v>
      </c>
      <c r="F31" s="1">
        <f>D31-D30</f>
        <v>425241672</v>
      </c>
      <c r="G31" s="1">
        <f>AVERAGE(F31:F39)</f>
        <v>427551478.22222221</v>
      </c>
      <c r="H31" t="s">
        <v>11</v>
      </c>
    </row>
    <row r="32" spans="1:8" x14ac:dyDescent="0.3">
      <c r="A32" s="1">
        <v>4202692608</v>
      </c>
      <c r="B32" s="1">
        <v>1669332992</v>
      </c>
      <c r="C32" s="1">
        <v>812629584</v>
      </c>
      <c r="D32" s="1">
        <v>856703408</v>
      </c>
      <c r="E32" s="1">
        <f t="shared" si="2"/>
        <v>1669332992</v>
      </c>
      <c r="F32" s="1">
        <f t="shared" ref="F32:F39" si="3">D32-D31</f>
        <v>427515936</v>
      </c>
      <c r="G32">
        <f>G31/1024/1024</f>
        <v>407.74486372205945</v>
      </c>
      <c r="H32" t="s">
        <v>10</v>
      </c>
    </row>
    <row r="33" spans="1:8" x14ac:dyDescent="0.3">
      <c r="A33" s="1">
        <v>4202692608</v>
      </c>
      <c r="B33" s="1">
        <v>2468347904</v>
      </c>
      <c r="C33" s="1">
        <v>1183841584</v>
      </c>
      <c r="D33" s="1">
        <v>1284506320</v>
      </c>
      <c r="E33" s="1">
        <f t="shared" si="2"/>
        <v>2468347904</v>
      </c>
      <c r="F33" s="1">
        <f t="shared" si="3"/>
        <v>427802912</v>
      </c>
      <c r="G33">
        <f>G32/100</f>
        <v>4.0774486372205949</v>
      </c>
      <c r="H33" t="s">
        <v>12</v>
      </c>
    </row>
    <row r="34" spans="1:8" x14ac:dyDescent="0.3">
      <c r="A34" s="1">
        <v>4202692608</v>
      </c>
      <c r="B34" s="1">
        <v>2845835264</v>
      </c>
      <c r="C34" s="1">
        <v>1132702896</v>
      </c>
      <c r="D34" s="1">
        <v>1713132368</v>
      </c>
      <c r="E34" s="1">
        <f t="shared" si="2"/>
        <v>2845835264</v>
      </c>
      <c r="F34" s="1">
        <f t="shared" si="3"/>
        <v>428626048</v>
      </c>
    </row>
    <row r="35" spans="1:8" x14ac:dyDescent="0.3">
      <c r="A35" s="1">
        <v>4202692608</v>
      </c>
      <c r="B35" s="1">
        <v>3565158400</v>
      </c>
      <c r="C35" s="1">
        <v>1424277680</v>
      </c>
      <c r="D35" s="1">
        <v>2140880720</v>
      </c>
      <c r="E35" s="1">
        <f t="shared" si="2"/>
        <v>3565158400</v>
      </c>
      <c r="F35" s="1">
        <f t="shared" si="3"/>
        <v>427748352</v>
      </c>
      <c r="G35">
        <f>G33-G4</f>
        <v>7.8197424146864591E-2</v>
      </c>
      <c r="H35" t="s">
        <v>14</v>
      </c>
    </row>
    <row r="36" spans="1:8" x14ac:dyDescent="0.3">
      <c r="A36" s="1">
        <v>4202692608</v>
      </c>
      <c r="B36" s="1">
        <v>4202692608</v>
      </c>
      <c r="C36" s="1">
        <v>1634417840</v>
      </c>
      <c r="D36" s="1">
        <v>2568274768</v>
      </c>
      <c r="E36" s="1">
        <f t="shared" si="2"/>
        <v>4202692608</v>
      </c>
      <c r="F36" s="1">
        <f t="shared" si="3"/>
        <v>427394048</v>
      </c>
    </row>
    <row r="37" spans="1:8" x14ac:dyDescent="0.3">
      <c r="A37" s="1">
        <v>4202692608</v>
      </c>
      <c r="B37" s="1">
        <v>4202692608</v>
      </c>
      <c r="C37" s="1">
        <v>1206188816</v>
      </c>
      <c r="D37" s="1">
        <v>2996503792</v>
      </c>
      <c r="E37" s="1">
        <f>SUM(C37:D37)</f>
        <v>4202692608</v>
      </c>
      <c r="F37" s="1">
        <f t="shared" si="3"/>
        <v>428229024</v>
      </c>
      <c r="G37">
        <f>64*10000/8/1024/1024</f>
        <v>7.62939453125E-2</v>
      </c>
      <c r="H37" t="s">
        <v>13</v>
      </c>
    </row>
    <row r="38" spans="1:8" x14ac:dyDescent="0.3">
      <c r="A38" s="1">
        <v>4202692608</v>
      </c>
      <c r="B38" s="1">
        <v>4202692608</v>
      </c>
      <c r="C38" s="1">
        <v>778449488</v>
      </c>
      <c r="D38" s="1">
        <v>3424243120</v>
      </c>
      <c r="E38" s="1">
        <f>SUM(C38:D38)</f>
        <v>4202692608</v>
      </c>
      <c r="F38" s="1">
        <f t="shared" si="3"/>
        <v>427739328</v>
      </c>
    </row>
    <row r="39" spans="1:8" x14ac:dyDescent="0.3">
      <c r="A39" s="1">
        <v>4202692608</v>
      </c>
      <c r="B39" s="1">
        <v>4202692608</v>
      </c>
      <c r="C39" s="1">
        <v>350783504</v>
      </c>
      <c r="D39" s="1">
        <v>3851909104</v>
      </c>
      <c r="E39" s="1">
        <f>SUM(C39:D39)</f>
        <v>4202692608</v>
      </c>
      <c r="F39" s="1">
        <f t="shared" si="3"/>
        <v>427665984</v>
      </c>
      <c r="G39" s="9">
        <f>G35-G37</f>
        <v>1.9034788343645914E-3</v>
      </c>
      <c r="H39" t="s">
        <v>15</v>
      </c>
    </row>
    <row r="40" spans="1:8" x14ac:dyDescent="0.3">
      <c r="A40" s="1"/>
      <c r="B40" s="1"/>
      <c r="C40" s="1"/>
      <c r="D40" s="1"/>
      <c r="E40" s="1"/>
    </row>
    <row r="41" spans="1:8" x14ac:dyDescent="0.3">
      <c r="B41" s="7" t="s">
        <v>6</v>
      </c>
      <c r="C41" s="8"/>
      <c r="D41" s="8"/>
      <c r="E41" s="8"/>
    </row>
    <row r="42" spans="1:8" x14ac:dyDescent="0.3">
      <c r="B42" s="8"/>
      <c r="C42" s="8"/>
      <c r="D42" s="8"/>
      <c r="E42" s="8"/>
    </row>
    <row r="43" spans="1:8" x14ac:dyDescent="0.3">
      <c r="B43" s="8"/>
      <c r="C43" s="8"/>
      <c r="D43" s="8"/>
      <c r="E43" s="8"/>
    </row>
    <row r="44" spans="1:8" x14ac:dyDescent="0.3">
      <c r="B44" s="8"/>
      <c r="C44" s="8"/>
      <c r="D44" s="8"/>
      <c r="E44" s="8"/>
    </row>
    <row r="45" spans="1:8" x14ac:dyDescent="0.3">
      <c r="B45" s="8"/>
      <c r="C45" s="8"/>
      <c r="D45" s="8"/>
      <c r="E45" s="8"/>
    </row>
    <row r="46" spans="1:8" x14ac:dyDescent="0.3">
      <c r="B46" s="8"/>
      <c r="C46" s="8"/>
      <c r="D46" s="8"/>
      <c r="E46" s="8"/>
    </row>
    <row r="52" spans="1:8" x14ac:dyDescent="0.3">
      <c r="A52" s="2" t="s">
        <v>0</v>
      </c>
      <c r="B52" s="2" t="s">
        <v>1</v>
      </c>
      <c r="C52" s="2" t="s">
        <v>2</v>
      </c>
      <c r="D52" s="2" t="s">
        <v>3</v>
      </c>
      <c r="E52" s="2" t="s">
        <v>4</v>
      </c>
      <c r="F52" s="2" t="s">
        <v>9</v>
      </c>
    </row>
    <row r="53" spans="1:8" x14ac:dyDescent="0.3">
      <c r="A53" s="1">
        <v>4202692608</v>
      </c>
      <c r="B53" s="1">
        <v>264241152</v>
      </c>
      <c r="C53" s="1">
        <v>260295352</v>
      </c>
      <c r="D53" s="1">
        <v>3945800</v>
      </c>
      <c r="E53" s="1">
        <f>SUM(C53:D53)</f>
        <v>264241152</v>
      </c>
    </row>
    <row r="54" spans="1:8" x14ac:dyDescent="0.3">
      <c r="A54" s="1">
        <v>4202692608</v>
      </c>
      <c r="B54" s="1">
        <v>1029701632</v>
      </c>
      <c r="C54" s="1">
        <v>580433440</v>
      </c>
      <c r="D54" s="1">
        <v>449268192</v>
      </c>
      <c r="E54" s="1">
        <f t="shared" ref="E54:E59" si="4">SUM(C54:D54)</f>
        <v>1029701632</v>
      </c>
      <c r="F54" s="1">
        <f>D54-D53</f>
        <v>445322392</v>
      </c>
      <c r="G54" s="1">
        <f>AVERAGE(F54:F62)</f>
        <v>448285220.44444442</v>
      </c>
      <c r="H54" t="s">
        <v>11</v>
      </c>
    </row>
    <row r="55" spans="1:8" x14ac:dyDescent="0.3">
      <c r="A55" s="1">
        <v>4202692608</v>
      </c>
      <c r="B55" s="1">
        <v>2130706432</v>
      </c>
      <c r="C55" s="1">
        <v>1233159056</v>
      </c>
      <c r="D55" s="1">
        <v>897547376</v>
      </c>
      <c r="E55" s="1">
        <f t="shared" si="4"/>
        <v>2130706432</v>
      </c>
      <c r="F55" s="1">
        <f t="shared" ref="F55:F62" si="5">D55-D54</f>
        <v>448279184</v>
      </c>
      <c r="G55">
        <f>G54/1024/1024</f>
        <v>427.51810116238062</v>
      </c>
      <c r="H55" t="s">
        <v>10</v>
      </c>
    </row>
    <row r="56" spans="1:8" x14ac:dyDescent="0.3">
      <c r="A56" s="1">
        <v>4202692608</v>
      </c>
      <c r="B56" s="1">
        <v>2994733056</v>
      </c>
      <c r="C56" s="1">
        <v>1648763600</v>
      </c>
      <c r="D56" s="1">
        <v>1345969456</v>
      </c>
      <c r="E56" s="1">
        <f t="shared" si="4"/>
        <v>2994733056</v>
      </c>
      <c r="F56" s="1">
        <f t="shared" si="5"/>
        <v>448422080</v>
      </c>
      <c r="G56">
        <f>G55/100</f>
        <v>4.2751810116238058</v>
      </c>
      <c r="H56" t="s">
        <v>12</v>
      </c>
    </row>
    <row r="57" spans="1:8" x14ac:dyDescent="0.3">
      <c r="A57" s="1">
        <v>4202692608</v>
      </c>
      <c r="B57" s="1">
        <v>2994733056</v>
      </c>
      <c r="C57" s="1">
        <v>1199139216</v>
      </c>
      <c r="D57" s="1">
        <v>1795593840</v>
      </c>
      <c r="E57" s="1">
        <f t="shared" si="4"/>
        <v>2994733056</v>
      </c>
      <c r="F57" s="1">
        <f t="shared" si="5"/>
        <v>449624384</v>
      </c>
    </row>
    <row r="58" spans="1:8" x14ac:dyDescent="0.3">
      <c r="A58" s="1">
        <v>4202692608</v>
      </c>
      <c r="B58" s="1">
        <v>3739222016</v>
      </c>
      <c r="C58" s="1">
        <v>1493635552</v>
      </c>
      <c r="D58" s="1">
        <v>2245586464</v>
      </c>
      <c r="E58" s="1">
        <f t="shared" si="4"/>
        <v>3739222016</v>
      </c>
      <c r="F58" s="1">
        <f t="shared" si="5"/>
        <v>449992624</v>
      </c>
      <c r="G58">
        <f>G56-G33</f>
        <v>0.1977323744032109</v>
      </c>
      <c r="H58" t="s">
        <v>14</v>
      </c>
    </row>
    <row r="59" spans="1:8" x14ac:dyDescent="0.3">
      <c r="A59" s="1">
        <v>4202692608</v>
      </c>
      <c r="B59" s="1">
        <v>4202692608</v>
      </c>
      <c r="C59" s="1">
        <v>1509073344</v>
      </c>
      <c r="D59" s="1">
        <v>2693619264</v>
      </c>
      <c r="E59" s="1">
        <f t="shared" si="4"/>
        <v>4202692608</v>
      </c>
      <c r="F59" s="1">
        <f t="shared" si="5"/>
        <v>448032800</v>
      </c>
      <c r="H59" t="s">
        <v>10</v>
      </c>
    </row>
    <row r="60" spans="1:8" x14ac:dyDescent="0.3">
      <c r="A60" s="1">
        <v>4202692608</v>
      </c>
      <c r="B60" s="1">
        <v>4202692608</v>
      </c>
      <c r="C60" s="1">
        <v>1061063888</v>
      </c>
      <c r="D60" s="1">
        <v>3141628720</v>
      </c>
      <c r="E60" s="1">
        <f>SUM(C60:D60)</f>
        <v>4202692608</v>
      </c>
      <c r="F60" s="1">
        <f t="shared" si="5"/>
        <v>448009456</v>
      </c>
      <c r="G60">
        <f>16*100000/8/1024/1024</f>
        <v>0.19073486328125</v>
      </c>
      <c r="H60" t="s">
        <v>13</v>
      </c>
    </row>
    <row r="61" spans="1:8" x14ac:dyDescent="0.3">
      <c r="A61" s="1">
        <v>4202692608</v>
      </c>
      <c r="B61" s="1">
        <v>4202692608</v>
      </c>
      <c r="C61" s="1">
        <v>612271552</v>
      </c>
      <c r="D61" s="1">
        <v>3590421056</v>
      </c>
      <c r="E61" s="1">
        <f>SUM(C61:D61)</f>
        <v>4202692608</v>
      </c>
      <c r="F61" s="1">
        <f t="shared" si="5"/>
        <v>448792336</v>
      </c>
    </row>
    <row r="62" spans="1:8" x14ac:dyDescent="0.3">
      <c r="A62" s="1">
        <v>4202692608</v>
      </c>
      <c r="B62" s="1">
        <v>4202692608</v>
      </c>
      <c r="C62" s="1">
        <v>164179824</v>
      </c>
      <c r="D62" s="1">
        <v>4038512784</v>
      </c>
      <c r="E62" s="1">
        <f>SUM(C62:D62)</f>
        <v>4202692608</v>
      </c>
      <c r="F62" s="1">
        <f t="shared" si="5"/>
        <v>448091728</v>
      </c>
      <c r="G62">
        <f>G58-G60</f>
        <v>6.9975111219608976E-3</v>
      </c>
      <c r="H62" t="s">
        <v>15</v>
      </c>
    </row>
    <row r="64" spans="1:8" x14ac:dyDescent="0.3">
      <c r="C64" s="7" t="s">
        <v>7</v>
      </c>
      <c r="D64" s="8"/>
      <c r="E64" s="8"/>
      <c r="F64" s="8"/>
    </row>
    <row r="65" spans="3:6" x14ac:dyDescent="0.3">
      <c r="C65" s="8"/>
      <c r="D65" s="8"/>
      <c r="E65" s="8"/>
      <c r="F65" s="8"/>
    </row>
    <row r="66" spans="3:6" x14ac:dyDescent="0.3">
      <c r="C66" s="8"/>
      <c r="D66" s="8"/>
      <c r="E66" s="8"/>
      <c r="F66" s="8"/>
    </row>
    <row r="67" spans="3:6" x14ac:dyDescent="0.3">
      <c r="C67" s="8"/>
      <c r="D67" s="8"/>
      <c r="E67" s="8"/>
      <c r="F67" s="8"/>
    </row>
    <row r="68" spans="3:6" x14ac:dyDescent="0.3">
      <c r="C68" s="8"/>
      <c r="D68" s="8"/>
      <c r="E68" s="8"/>
      <c r="F68" s="8"/>
    </row>
    <row r="69" spans="3:6" x14ac:dyDescent="0.3">
      <c r="C69" s="8"/>
      <c r="D69" s="8"/>
      <c r="E69" s="8"/>
      <c r="F69" s="8"/>
    </row>
    <row r="70" spans="3:6" x14ac:dyDescent="0.3">
      <c r="C70" s="8"/>
      <c r="D70" s="8"/>
      <c r="E70" s="8"/>
      <c r="F70" s="8"/>
    </row>
    <row r="71" spans="3:6" x14ac:dyDescent="0.3">
      <c r="C71" s="8"/>
      <c r="D71" s="8"/>
      <c r="E71" s="8"/>
      <c r="F71" s="8"/>
    </row>
    <row r="72" spans="3:6" x14ac:dyDescent="0.3">
      <c r="C72" s="8"/>
      <c r="D72" s="8"/>
      <c r="E72" s="8"/>
      <c r="F72" s="8"/>
    </row>
  </sheetData>
  <mergeCells count="3">
    <mergeCell ref="C16:E20"/>
    <mergeCell ref="B41:E46"/>
    <mergeCell ref="C64:F7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2024-02-16T03:54:44Z</dcterms:modified>
</cp:coreProperties>
</file>