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thesis\code\"/>
    </mc:Choice>
  </mc:AlternateContent>
  <xr:revisionPtr revIDLastSave="0" documentId="13_ncr:1_{F0E36F44-112E-4C0F-A92F-1C86A05577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_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5" i="1" l="1"/>
  <c r="AC5" i="1"/>
  <c r="AD5" i="1"/>
  <c r="AE5" i="1"/>
  <c r="AF5" i="1"/>
  <c r="AG5" i="1"/>
  <c r="AH5" i="1"/>
  <c r="AI5" i="1"/>
  <c r="AJ5" i="1"/>
  <c r="AK5" i="1"/>
  <c r="AA5" i="1"/>
  <c r="T2" i="1"/>
  <c r="Y4" i="1" l="1"/>
  <c r="X4" i="1"/>
  <c r="X2" i="1"/>
  <c r="Y2" i="1" s="1"/>
  <c r="Q2" i="1"/>
  <c r="Q3" i="1"/>
  <c r="Q4" i="1"/>
  <c r="U2" i="1"/>
  <c r="P3" i="1" a="1"/>
  <c r="P3" i="1" s="1"/>
  <c r="P4" i="1" a="1"/>
  <c r="P4" i="1" s="1"/>
  <c r="P2" i="1" a="1"/>
  <c r="P2" i="1" s="1"/>
  <c r="S121" i="1"/>
  <c r="S2" i="1"/>
  <c r="S11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9" i="1"/>
  <c r="S120" i="1"/>
  <c r="J56" i="1"/>
  <c r="J5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<sst xmlns="http://schemas.openxmlformats.org/spreadsheetml/2006/main" count="19" uniqueCount="16">
  <si>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Revenue</t>
  </si>
  <si>
    <t>Fixed costs</t>
  </si>
  <si>
    <t>Variable costs</t>
  </si>
  <si>
    <t>rev_forecast</t>
  </si>
  <si>
    <t>var_frcst_3</t>
  </si>
  <si>
    <t>var_frcst_2</t>
  </si>
  <si>
    <t>fixed_forecast</t>
  </si>
  <si>
    <t>percentage</t>
  </si>
  <si>
    <t>NPV</t>
  </si>
  <si>
    <t>KPI 1</t>
  </si>
  <si>
    <t>KPI 2</t>
  </si>
  <si>
    <t>profit past</t>
  </si>
  <si>
    <t>NPV:</t>
  </si>
  <si>
    <t>profit</t>
  </si>
  <si>
    <t>KPI 3</t>
  </si>
  <si>
    <t>NPV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</si>
</sst>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₴&quot;;[Red]\-#,##0.00\ &quot;₴&quot;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9" fontId="0" fillId="0" borderId="0" xfId="1" applyFont="1"/>
    <xf numFmtId="8" fontId="0" fillId="0" borderId="0" xfId="0" applyNumberFormat="1"/>
  </cellXfs>
  <cellStyles count="2">
    <cellStyle name="Відсотковий" xfId="1" builtinId="5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NPV to discount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Product 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product_X!$AA$3:$AK$3</c:f>
              <c:numCache>
                <c:formatCode>0%</c:formatCode>
                <c:ptCount val="1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</c:numCache>
            </c:numRef>
          </c:cat>
          <c:val>
            <c:numRef>
              <c:f>product_X!$AA$5:$AK$5</c:f>
              <c:numCache>
                <c:formatCode>"₴"#,##0.00_);[Red]\("₴"#,##0.00\)</c:formatCode>
                <c:ptCount val="11"/>
                <c:pt idx="0">
                  <c:v>153654331.24210602</c:v>
                </c:pt>
                <c:pt idx="1">
                  <c:v>147305280.4967905</c:v>
                </c:pt>
                <c:pt idx="2">
                  <c:v>141282570.41750544</c:v>
                </c:pt>
                <c:pt idx="3">
                  <c:v>135567422.96494275</c:v>
                </c:pt>
                <c:pt idx="4">
                  <c:v>130142230.07656132</c:v>
                </c:pt>
                <c:pt idx="5">
                  <c:v>124990476.12655039</c:v>
                </c:pt>
                <c:pt idx="6">
                  <c:v>120096665.78790988</c:v>
                </c:pt>
                <c:pt idx="7">
                  <c:v>115446256.90442814</c:v>
                </c:pt>
                <c:pt idx="8">
                  <c:v>111025598.00975944</c:v>
                </c:pt>
                <c:pt idx="9">
                  <c:v>106821870.15808111</c:v>
                </c:pt>
                <c:pt idx="10">
                  <c:v>102823032.75586434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D-48FA-A476-DA3082262CF2}"/>
            </c:ext>
          </c:extLst>
        </c:ser>
        <c:ser>
          <c:idx val="1"/>
          <c:order val="1"/>
          <c:tx>
            <c:v>Product 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product_X!$AA$3:$AK$3</c:f>
              <c:numCache>
                <c:formatCode>0%</c:formatCode>
                <c:ptCount val="1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</c:numCache>
            </c:numRef>
          </c:cat>
          <c:val>
            <c:numRef>
              <c:f>product_X!$AA$4:$AK$4</c:f>
              <c:numCache>
                <c:formatCode>General</c:formatCode>
                <c:ptCount val="11"/>
                <c:pt idx="0">
                  <c:v>136383062.40801194</c:v>
                </c:pt>
                <c:pt idx="1">
                  <c:v>126051325.83921351</c:v>
                </c:pt>
                <c:pt idx="2">
                  <c:v>116511901.87789296</c:v>
                </c:pt>
                <c:pt idx="3">
                  <c:v>107702047.93100771</c:v>
                </c:pt>
                <c:pt idx="4">
                  <c:v>99564139.464679509</c:v>
                </c:pt>
                <c:pt idx="5">
                  <c:v>92045241.498103425</c:v>
                </c:pt>
                <c:pt idx="6">
                  <c:v>85096716.804790944</c:v>
                </c:pt>
                <c:pt idx="7">
                  <c:v>78673867.612153023</c:v>
                </c:pt>
                <c:pt idx="8">
                  <c:v>72735607.876023352</c:v>
                </c:pt>
                <c:pt idx="9">
                  <c:v>67244163.466673478</c:v>
                </c:pt>
                <c:pt idx="10">
                  <c:v>62164797.83916121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D-48FA-A476-DA3082262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167488"/>
        <c:axId val="52116125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product_X!$AA$3:$AK$3</c15:sqref>
                        </c15:formulaRef>
                      </c:ext>
                    </c:extLst>
                    <c:numCache>
                      <c:formatCode>0%</c:formatCode>
                      <c:ptCount val="11"/>
                      <c:pt idx="0">
                        <c:v>0.1</c:v>
                      </c:pt>
                      <c:pt idx="1">
                        <c:v>0.11</c:v>
                      </c:pt>
                      <c:pt idx="2">
                        <c:v>0.12</c:v>
                      </c:pt>
                      <c:pt idx="3">
                        <c:v>0.13</c:v>
                      </c:pt>
                      <c:pt idx="4">
                        <c:v>0.14000000000000001</c:v>
                      </c:pt>
                      <c:pt idx="5">
                        <c:v>0.15</c:v>
                      </c:pt>
                      <c:pt idx="6">
                        <c:v>0.16</c:v>
                      </c:pt>
                      <c:pt idx="7">
                        <c:v>0.17</c:v>
                      </c:pt>
                      <c:pt idx="8">
                        <c:v>0.18</c:v>
                      </c:pt>
                      <c:pt idx="9">
                        <c:v>0.19</c:v>
                      </c:pt>
                      <c:pt idx="10">
                        <c:v>0.2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product_X!$AA$5:$AK$5</c15:sqref>
                        </c15:formulaRef>
                      </c:ext>
                    </c:extLst>
                    <c:numCache>
                      <c:formatCode>"₴"#,##0.00_);[Red]\("₴"#,##0.00\)</c:formatCode>
                      <c:ptCount val="11"/>
                      <c:pt idx="0">
                        <c:v>153654331.24210602</c:v>
                      </c:pt>
                      <c:pt idx="1">
                        <c:v>147305280.4967905</c:v>
                      </c:pt>
                      <c:pt idx="2">
                        <c:v>141282570.41750544</c:v>
                      </c:pt>
                      <c:pt idx="3">
                        <c:v>135567422.96494275</c:v>
                      </c:pt>
                      <c:pt idx="4">
                        <c:v>130142230.07656132</c:v>
                      </c:pt>
                      <c:pt idx="5">
                        <c:v>124990476.12655039</c:v>
                      </c:pt>
                      <c:pt idx="6">
                        <c:v>120096665.78790988</c:v>
                      </c:pt>
                      <c:pt idx="7">
                        <c:v>115446256.90442814</c:v>
                      </c:pt>
                      <c:pt idx="8">
                        <c:v>111025598.00975944</c:v>
                      </c:pt>
                      <c:pt idx="9">
                        <c:v>106821870.15808111</c:v>
                      </c:pt>
                      <c:pt idx="10">
                        <c:v>102823032.75586434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95D-48FA-A476-DA3082262CF2}"/>
                  </c:ext>
                </c:extLst>
              </c15:ser>
            </c15:filteredLineSeries>
          </c:ext>
        </c:extLst>
      </c:lineChart>
      <c:catAx>
        <c:axId val="52116748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21161256"/>
        <c:crosses val="autoZero"/>
        <c:auto val="1"/>
        <c:lblAlgn val="ctr"/>
        <c:lblOffset val="100"/>
        <c:noMultiLvlLbl val="0"/>
      </c:catAx>
      <c:valAx>
        <c:axId val="52116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₴&quot;#,##0.00_);[Red]\(&quot;₴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2116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34925</xdr:colOff>
      <xdr:row>5</xdr:row>
      <xdr:rowOff>66675</xdr:rowOff>
    </xdr:from>
    <xdr:to>
      <xdr:col>35</xdr:col>
      <xdr:colOff>212725</xdr:colOff>
      <xdr:row>20</xdr:row>
      <xdr:rowOff>47625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55F08572-C5D0-407B-8990-6D9AD519D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1"/>
  <sheetViews>
    <sheetView tabSelected="1" topLeftCell="AC1" workbookViewId="0">
      <selection activeCell="AJ12" sqref="AJ12"/>
    </sheetView>
  </sheetViews>
  <sheetFormatPr defaultRowHeight="14.5" x14ac:dyDescent="0.35"/>
  <cols>
    <col min="1" max="1" width="27.453125" customWidth="1"/>
    <col min="3" max="3" width="9.54296875" customWidth="1"/>
    <col min="4" max="4" width="14.90625" customWidth="1"/>
    <col min="5" max="5" width="15.7265625" customWidth="1"/>
    <col min="6" max="6" width="14.26953125" customWidth="1"/>
    <col min="7" max="7" width="15.08984375" customWidth="1"/>
    <col min="8" max="8" width="15.90625" customWidth="1"/>
    <col min="10" max="10" width="13.6328125" bestFit="1" customWidth="1"/>
    <col min="16" max="16" width="14.6328125" bestFit="1" customWidth="1"/>
    <col min="19" max="19" width="13.08984375" customWidth="1"/>
    <col min="20" max="20" width="14.6328125" bestFit="1" customWidth="1"/>
    <col min="24" max="24" width="14.6328125" bestFit="1" customWidth="1"/>
    <col min="27" max="27" width="14" customWidth="1"/>
    <col min="28" max="28" width="13.7265625" customWidth="1"/>
    <col min="29" max="29" width="16" customWidth="1"/>
    <col min="30" max="30" width="15.453125" customWidth="1"/>
    <col min="31" max="31" width="13.54296875" customWidth="1"/>
    <col min="32" max="32" width="20.453125" customWidth="1"/>
    <col min="33" max="33" width="13" customWidth="1"/>
    <col min="34" max="34" width="15.90625" customWidth="1"/>
    <col min="35" max="36" width="13.54296875" customWidth="1"/>
    <col min="37" max="37" width="19.36328125" customWidth="1"/>
  </cols>
  <sheetData>
    <row r="1" spans="1:3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">
        <v>11</v>
      </c>
      <c r="K1" s="3"/>
      <c r="L1" s="4" t="s">
        <v>7</v>
      </c>
      <c r="N1" t="s">
        <v>8</v>
      </c>
      <c r="P1" t="s">
        <v>9</v>
      </c>
      <c r="R1" t="s">
        <v>10</v>
      </c>
      <c r="S1" t="s">
        <v>13</v>
      </c>
      <c r="T1" t="s">
        <v>8</v>
      </c>
      <c r="V1" t="s">
        <v>14</v>
      </c>
      <c r="W1" t="s">
        <v>13</v>
      </c>
      <c r="X1" t="s">
        <v>8</v>
      </c>
    </row>
    <row r="2" spans="1:37" x14ac:dyDescent="0.35">
      <c r="A2" s="2">
        <v>42917</v>
      </c>
      <c r="B2">
        <v>1435344.5383333331</v>
      </c>
      <c r="C2">
        <v>231826.9</v>
      </c>
      <c r="D2">
        <v>291690.196</v>
      </c>
      <c r="E2">
        <v>1435344.5383333331</v>
      </c>
      <c r="F2">
        <v>291690.196</v>
      </c>
      <c r="G2">
        <v>291690.196</v>
      </c>
      <c r="H2">
        <v>231826.9</v>
      </c>
      <c r="J2">
        <f>B2-C2-D2</f>
        <v>911827.44233333319</v>
      </c>
      <c r="L2" s="5">
        <v>0.68</v>
      </c>
      <c r="N2" s="5">
        <v>0.15</v>
      </c>
      <c r="P2" s="6" cm="1">
        <f t="array" ref="P2">NPV($N$2/12,$E$2:$E$121*L2)</f>
        <v>262373767.76335278</v>
      </c>
      <c r="Q2" s="5">
        <f>(P2-$J$56)/$J$56</f>
        <v>2.7420848340496398</v>
      </c>
      <c r="S2">
        <f>E2-G2-H2</f>
        <v>911827.44233333308</v>
      </c>
      <c r="T2" s="6">
        <f>NPV(N2/12,$S$2:$S$121)</f>
        <v>124990476.12655039</v>
      </c>
      <c r="U2" s="5">
        <f>(T2-J56)/J56</f>
        <v>0.78266664804566466</v>
      </c>
      <c r="W2">
        <f>E2-F2-H2</f>
        <v>911827.44233333308</v>
      </c>
      <c r="X2" s="6">
        <f>NPV(N2/12,W2:W121)</f>
        <v>109804244.28210409</v>
      </c>
      <c r="Y2" s="5">
        <f>(X2-J56)/J56</f>
        <v>0.56607423350702757</v>
      </c>
    </row>
    <row r="3" spans="1:37" x14ac:dyDescent="0.35">
      <c r="A3" s="2">
        <v>42948</v>
      </c>
      <c r="B3">
        <v>1495851.1793333341</v>
      </c>
      <c r="C3">
        <v>200419.62</v>
      </c>
      <c r="D3">
        <v>325711.61200000002</v>
      </c>
      <c r="E3">
        <v>1495851.1793333341</v>
      </c>
      <c r="F3">
        <v>325711.61200000002</v>
      </c>
      <c r="G3">
        <v>325711.61200000002</v>
      </c>
      <c r="H3">
        <v>200419.62</v>
      </c>
      <c r="J3">
        <f t="shared" ref="J3:J54" si="0">B3-C3-D3</f>
        <v>969719.94733333425</v>
      </c>
      <c r="L3" s="5">
        <v>0.6</v>
      </c>
      <c r="P3" s="6" cm="1">
        <f t="array" ref="P3">NPV($N$2/12,$E$2:$E$121*L3)</f>
        <v>231506265.67354643</v>
      </c>
      <c r="Q3" s="5">
        <f t="shared" ref="Q3:Q4" si="1">(P3-$J$56)/$J$56</f>
        <v>2.3018395594555621</v>
      </c>
      <c r="S3">
        <f t="shared" ref="S3:S66" si="2">E3-G3-H3</f>
        <v>969719.94733333413</v>
      </c>
      <c r="W3">
        <f t="shared" ref="W3:W66" si="3">E3-F3-H3</f>
        <v>969719.94733333413</v>
      </c>
      <c r="X3" t="s">
        <v>15</v>
      </c>
      <c r="AA3" s="5">
        <v>0.1</v>
      </c>
      <c r="AB3" s="5">
        <v>0.11</v>
      </c>
      <c r="AC3" s="5">
        <v>0.12</v>
      </c>
      <c r="AD3" s="5">
        <v>0.13</v>
      </c>
      <c r="AE3" s="5">
        <v>0.14000000000000001</v>
      </c>
      <c r="AF3" s="5">
        <v>0.15</v>
      </c>
      <c r="AG3" s="5">
        <v>0.16</v>
      </c>
      <c r="AH3" s="5">
        <v>0.17</v>
      </c>
      <c r="AI3" s="5">
        <v>0.18</v>
      </c>
      <c r="AJ3" s="5">
        <v>0.19</v>
      </c>
      <c r="AK3" s="5">
        <v>0.2</v>
      </c>
    </row>
    <row r="4" spans="1:37" x14ac:dyDescent="0.35">
      <c r="A4" s="2">
        <v>42979</v>
      </c>
      <c r="B4">
        <v>1617743.2613333331</v>
      </c>
      <c r="C4">
        <v>225183.16</v>
      </c>
      <c r="D4">
        <v>355539.65600000002</v>
      </c>
      <c r="E4">
        <v>1617743.2613333331</v>
      </c>
      <c r="F4">
        <v>355539.65600000002</v>
      </c>
      <c r="G4">
        <v>355539.65600000002</v>
      </c>
      <c r="H4">
        <v>225183.16</v>
      </c>
      <c r="J4">
        <f t="shared" si="0"/>
        <v>1037020.4453333332</v>
      </c>
      <c r="L4" s="5">
        <v>0.7</v>
      </c>
      <c r="P4" s="6" cm="1">
        <f t="array" ref="P4">NPV($N$2/12,$E$2:$E$121*L4)</f>
        <v>270090643.28580439</v>
      </c>
      <c r="Q4" s="5">
        <f t="shared" si="1"/>
        <v>2.8521461526981589</v>
      </c>
      <c r="S4">
        <f t="shared" si="2"/>
        <v>1037020.4453333331</v>
      </c>
      <c r="W4">
        <f t="shared" si="3"/>
        <v>1037020.4453333331</v>
      </c>
      <c r="X4" s="6">
        <f>NPV(N2/12,W2:W98)</f>
        <v>116217259.23463105</v>
      </c>
      <c r="Y4" s="5">
        <f>(X4-J56)/J56</f>
        <v>0.65753934527852775</v>
      </c>
      <c r="AA4">
        <v>136383062.40801194</v>
      </c>
      <c r="AB4">
        <v>126051325.83921351</v>
      </c>
      <c r="AC4">
        <v>116511901.87789296</v>
      </c>
      <c r="AD4">
        <v>107702047.93100771</v>
      </c>
      <c r="AE4">
        <v>99564139.464679509</v>
      </c>
      <c r="AF4">
        <v>92045241.498103425</v>
      </c>
      <c r="AG4">
        <v>85096716.804790944</v>
      </c>
      <c r="AH4">
        <v>78673867.612153023</v>
      </c>
      <c r="AI4">
        <v>72735607.876023352</v>
      </c>
      <c r="AJ4">
        <v>67244163.466673478</v>
      </c>
      <c r="AK4">
        <v>62164797.83916121</v>
      </c>
    </row>
    <row r="5" spans="1:37" x14ac:dyDescent="0.35">
      <c r="A5" s="2">
        <v>43009</v>
      </c>
      <c r="B5">
        <v>1743289.8513333329</v>
      </c>
      <c r="C5">
        <v>237703.5</v>
      </c>
      <c r="D5">
        <v>371955.69199999998</v>
      </c>
      <c r="E5">
        <v>1743289.8513333329</v>
      </c>
      <c r="F5">
        <v>371955.69199999998</v>
      </c>
      <c r="G5">
        <v>371955.69199999998</v>
      </c>
      <c r="H5">
        <v>237703.5</v>
      </c>
      <c r="J5">
        <f t="shared" si="0"/>
        <v>1133630.6593333329</v>
      </c>
      <c r="S5">
        <f t="shared" si="2"/>
        <v>1133630.6593333329</v>
      </c>
      <c r="W5">
        <f t="shared" si="3"/>
        <v>1133630.6593333329</v>
      </c>
      <c r="AA5" s="6">
        <f>NPV(AA3/12,$S$2:$S$121)</f>
        <v>153654331.24210602</v>
      </c>
      <c r="AB5" s="6">
        <f t="shared" ref="AB5:AK5" si="4">NPV(AB3/12,$S$2:$S$121)</f>
        <v>147305280.4967905</v>
      </c>
      <c r="AC5" s="6">
        <f t="shared" si="4"/>
        <v>141282570.41750544</v>
      </c>
      <c r="AD5" s="6">
        <f t="shared" si="4"/>
        <v>135567422.96494275</v>
      </c>
      <c r="AE5" s="6">
        <f t="shared" si="4"/>
        <v>130142230.07656132</v>
      </c>
      <c r="AF5" s="6">
        <f t="shared" si="4"/>
        <v>124990476.12655039</v>
      </c>
      <c r="AG5" s="6">
        <f t="shared" si="4"/>
        <v>120096665.78790988</v>
      </c>
      <c r="AH5" s="6">
        <f t="shared" si="4"/>
        <v>115446256.90442814</v>
      </c>
      <c r="AI5" s="6">
        <f t="shared" si="4"/>
        <v>111025598.00975944</v>
      </c>
      <c r="AJ5" s="6">
        <f t="shared" si="4"/>
        <v>106821870.15808111</v>
      </c>
      <c r="AK5" s="6">
        <f t="shared" si="4"/>
        <v>102823032.75586434</v>
      </c>
    </row>
    <row r="6" spans="1:37" x14ac:dyDescent="0.35">
      <c r="A6" s="2">
        <v>43040</v>
      </c>
      <c r="B6">
        <v>1932515.758333334</v>
      </c>
      <c r="C6">
        <v>236232.84</v>
      </c>
      <c r="D6">
        <v>402502.788</v>
      </c>
      <c r="E6">
        <v>1932515.758333334</v>
      </c>
      <c r="F6">
        <v>402502.788</v>
      </c>
      <c r="G6">
        <v>402502.788</v>
      </c>
      <c r="H6">
        <v>236232.84</v>
      </c>
      <c r="J6">
        <f t="shared" si="0"/>
        <v>1293780.130333334</v>
      </c>
      <c r="P6" s="5"/>
      <c r="S6">
        <f t="shared" si="2"/>
        <v>1293780.130333334</v>
      </c>
      <c r="W6">
        <f t="shared" si="3"/>
        <v>1293780.130333334</v>
      </c>
    </row>
    <row r="7" spans="1:37" x14ac:dyDescent="0.35">
      <c r="A7" s="2">
        <v>43070</v>
      </c>
      <c r="B7">
        <v>2070580.72</v>
      </c>
      <c r="C7">
        <v>334093.18</v>
      </c>
      <c r="D7">
        <v>409918.06000000011</v>
      </c>
      <c r="E7">
        <v>2070580.72</v>
      </c>
      <c r="F7">
        <v>409918.06000000011</v>
      </c>
      <c r="G7">
        <v>409918.06000000011</v>
      </c>
      <c r="H7">
        <v>334093.18</v>
      </c>
      <c r="J7">
        <f t="shared" si="0"/>
        <v>1326569.48</v>
      </c>
      <c r="S7">
        <f t="shared" si="2"/>
        <v>1326569.48</v>
      </c>
      <c r="W7">
        <f t="shared" si="3"/>
        <v>1326569.48</v>
      </c>
    </row>
    <row r="8" spans="1:37" x14ac:dyDescent="0.35">
      <c r="A8" s="2">
        <v>43101</v>
      </c>
      <c r="B8">
        <v>2152816.3973333342</v>
      </c>
      <c r="C8">
        <v>192163.20000000001</v>
      </c>
      <c r="D8">
        <v>428718.5</v>
      </c>
      <c r="E8">
        <v>2152816.3973333342</v>
      </c>
      <c r="F8">
        <v>428718.5</v>
      </c>
      <c r="G8">
        <v>428718.5</v>
      </c>
      <c r="H8">
        <v>192163.20000000001</v>
      </c>
      <c r="J8">
        <f t="shared" si="0"/>
        <v>1531934.6973333342</v>
      </c>
      <c r="S8">
        <f t="shared" si="2"/>
        <v>1531934.6973333342</v>
      </c>
      <c r="W8">
        <f t="shared" si="3"/>
        <v>1531934.6973333342</v>
      </c>
    </row>
    <row r="9" spans="1:37" x14ac:dyDescent="0.35">
      <c r="A9" s="2">
        <v>43132</v>
      </c>
      <c r="B9">
        <v>2029522.074666667</v>
      </c>
      <c r="C9">
        <v>254643.72</v>
      </c>
      <c r="D9">
        <v>414193.38400000002</v>
      </c>
      <c r="E9">
        <v>2029522.074666667</v>
      </c>
      <c r="F9">
        <v>414193.38400000002</v>
      </c>
      <c r="G9">
        <v>414193.38400000002</v>
      </c>
      <c r="H9">
        <v>254643.72</v>
      </c>
      <c r="J9">
        <f t="shared" si="0"/>
        <v>1360684.970666667</v>
      </c>
      <c r="S9">
        <f t="shared" si="2"/>
        <v>1360684.970666667</v>
      </c>
      <c r="W9">
        <f t="shared" si="3"/>
        <v>1360684.970666667</v>
      </c>
    </row>
    <row r="10" spans="1:37" x14ac:dyDescent="0.35">
      <c r="A10" s="2">
        <v>43160</v>
      </c>
      <c r="B10">
        <v>1883874.33</v>
      </c>
      <c r="C10">
        <v>293506.2</v>
      </c>
      <c r="D10">
        <v>423076.96399999998</v>
      </c>
      <c r="E10">
        <v>1883874.33</v>
      </c>
      <c r="F10">
        <v>423076.96399999998</v>
      </c>
      <c r="G10">
        <v>423076.96399999998</v>
      </c>
      <c r="H10">
        <v>293506.2</v>
      </c>
      <c r="J10">
        <f t="shared" si="0"/>
        <v>1167291.1660000002</v>
      </c>
      <c r="S10">
        <f t="shared" si="2"/>
        <v>1167291.1660000002</v>
      </c>
      <c r="W10">
        <f t="shared" si="3"/>
        <v>1167291.1660000002</v>
      </c>
    </row>
    <row r="11" spans="1:37" x14ac:dyDescent="0.35">
      <c r="A11" s="2">
        <v>43191</v>
      </c>
      <c r="B11">
        <v>1742685.2386666669</v>
      </c>
      <c r="C11">
        <v>256254.1</v>
      </c>
      <c r="D11">
        <v>422333.652</v>
      </c>
      <c r="E11">
        <v>1742685.2386666669</v>
      </c>
      <c r="F11">
        <v>422333.652</v>
      </c>
      <c r="G11">
        <v>422333.652</v>
      </c>
      <c r="H11">
        <v>256254.1</v>
      </c>
      <c r="J11">
        <f t="shared" si="0"/>
        <v>1064097.4866666668</v>
      </c>
      <c r="S11">
        <f t="shared" si="2"/>
        <v>1064097.4866666668</v>
      </c>
      <c r="W11">
        <f t="shared" si="3"/>
        <v>1064097.4866666668</v>
      </c>
    </row>
    <row r="12" spans="1:37" x14ac:dyDescent="0.35">
      <c r="A12" s="2">
        <v>43221</v>
      </c>
      <c r="B12">
        <v>1711843.094</v>
      </c>
      <c r="C12">
        <v>260896.42</v>
      </c>
      <c r="D12">
        <v>428468.06800000003</v>
      </c>
      <c r="E12">
        <v>1711843.094</v>
      </c>
      <c r="F12">
        <v>428468.06800000003</v>
      </c>
      <c r="G12">
        <v>428468.06800000003</v>
      </c>
      <c r="H12">
        <v>260896.42</v>
      </c>
      <c r="J12">
        <f t="shared" si="0"/>
        <v>1022478.6060000001</v>
      </c>
      <c r="S12">
        <f t="shared" si="2"/>
        <v>1022478.606</v>
      </c>
      <c r="W12">
        <f t="shared" si="3"/>
        <v>1022478.606</v>
      </c>
    </row>
    <row r="13" spans="1:37" x14ac:dyDescent="0.35">
      <c r="A13" s="2">
        <v>43252</v>
      </c>
      <c r="B13">
        <v>1648872.853333333</v>
      </c>
      <c r="C13">
        <v>234087.7</v>
      </c>
      <c r="D13">
        <v>414487.56000000011</v>
      </c>
      <c r="E13">
        <v>1648872.853333333</v>
      </c>
      <c r="F13">
        <v>414487.56000000011</v>
      </c>
      <c r="G13">
        <v>414487.56000000011</v>
      </c>
      <c r="H13">
        <v>234087.7</v>
      </c>
      <c r="J13">
        <f t="shared" si="0"/>
        <v>1000297.593333333</v>
      </c>
      <c r="S13">
        <f t="shared" si="2"/>
        <v>1000297.593333333</v>
      </c>
      <c r="W13">
        <f t="shared" si="3"/>
        <v>1000297.593333333</v>
      </c>
    </row>
    <row r="14" spans="1:37" x14ac:dyDescent="0.35">
      <c r="A14" s="2">
        <v>43282</v>
      </c>
      <c r="B14">
        <v>1702335.2579999999</v>
      </c>
      <c r="C14">
        <v>244071.18</v>
      </c>
      <c r="D14">
        <v>403878.36</v>
      </c>
      <c r="E14">
        <v>1702335.2579999999</v>
      </c>
      <c r="F14">
        <v>403878.36</v>
      </c>
      <c r="G14">
        <v>403878.36</v>
      </c>
      <c r="H14">
        <v>244071.18</v>
      </c>
      <c r="J14">
        <f t="shared" si="0"/>
        <v>1054385.7179999999</v>
      </c>
      <c r="S14">
        <f t="shared" si="2"/>
        <v>1054385.7180000001</v>
      </c>
      <c r="W14">
        <f t="shared" si="3"/>
        <v>1054385.7180000001</v>
      </c>
    </row>
    <row r="15" spans="1:37" x14ac:dyDescent="0.35">
      <c r="A15" s="2">
        <v>43313</v>
      </c>
      <c r="B15">
        <v>1706131.18</v>
      </c>
      <c r="C15">
        <v>244400.62</v>
      </c>
      <c r="D15">
        <v>436650.26799999998</v>
      </c>
      <c r="E15">
        <v>1706131.18</v>
      </c>
      <c r="F15">
        <v>436650.26799999998</v>
      </c>
      <c r="G15">
        <v>436650.26799999998</v>
      </c>
      <c r="H15">
        <v>244400.62</v>
      </c>
      <c r="J15">
        <f t="shared" si="0"/>
        <v>1025080.2920000001</v>
      </c>
      <c r="S15">
        <f t="shared" si="2"/>
        <v>1025080.292</v>
      </c>
      <c r="W15">
        <f t="shared" si="3"/>
        <v>1025080.292</v>
      </c>
    </row>
    <row r="16" spans="1:37" x14ac:dyDescent="0.35">
      <c r="A16" s="2">
        <v>43344</v>
      </c>
      <c r="B16">
        <v>2579721.7983333329</v>
      </c>
      <c r="C16">
        <v>370581.56</v>
      </c>
      <c r="D16">
        <v>641374.98400000005</v>
      </c>
      <c r="E16">
        <v>2579721.7983333329</v>
      </c>
      <c r="F16">
        <v>641374.98400000005</v>
      </c>
      <c r="G16">
        <v>641374.98400000005</v>
      </c>
      <c r="H16">
        <v>370581.56</v>
      </c>
      <c r="J16">
        <f t="shared" si="0"/>
        <v>1567765.2543333326</v>
      </c>
      <c r="S16">
        <f t="shared" si="2"/>
        <v>1567765.2543333326</v>
      </c>
      <c r="W16">
        <f t="shared" si="3"/>
        <v>1567765.2543333326</v>
      </c>
    </row>
    <row r="17" spans="1:23" x14ac:dyDescent="0.35">
      <c r="A17" s="2">
        <v>43374</v>
      </c>
      <c r="B17">
        <v>2709850.4376666672</v>
      </c>
      <c r="C17">
        <v>1291924.74</v>
      </c>
      <c r="D17">
        <v>794272.15599999996</v>
      </c>
      <c r="E17">
        <v>2709850.4376666672</v>
      </c>
      <c r="F17">
        <v>794272.15599999996</v>
      </c>
      <c r="G17">
        <v>794272.15599999996</v>
      </c>
      <c r="H17">
        <v>1291924.74</v>
      </c>
      <c r="J17">
        <f t="shared" si="0"/>
        <v>623653.54166666721</v>
      </c>
      <c r="S17">
        <f t="shared" si="2"/>
        <v>623653.54166666721</v>
      </c>
      <c r="W17">
        <f t="shared" si="3"/>
        <v>623653.54166666721</v>
      </c>
    </row>
    <row r="18" spans="1:23" x14ac:dyDescent="0.35">
      <c r="A18" s="2">
        <v>43405</v>
      </c>
      <c r="B18">
        <v>2770969.1663333331</v>
      </c>
      <c r="C18">
        <v>289587.92</v>
      </c>
      <c r="D18">
        <v>894605.95599999989</v>
      </c>
      <c r="E18">
        <v>2770969.1663333331</v>
      </c>
      <c r="F18">
        <v>894605.95599999989</v>
      </c>
      <c r="G18">
        <v>894605.95599999989</v>
      </c>
      <c r="H18">
        <v>289587.92</v>
      </c>
      <c r="J18">
        <f t="shared" si="0"/>
        <v>1586775.2903333334</v>
      </c>
      <c r="S18">
        <f t="shared" si="2"/>
        <v>1586775.2903333334</v>
      </c>
      <c r="W18">
        <f t="shared" si="3"/>
        <v>1586775.2903333334</v>
      </c>
    </row>
    <row r="19" spans="1:23" x14ac:dyDescent="0.35">
      <c r="A19" s="2">
        <v>43435</v>
      </c>
      <c r="B19">
        <v>2054021.047</v>
      </c>
      <c r="C19">
        <v>272819.84000000003</v>
      </c>
      <c r="D19">
        <v>803260.64399999997</v>
      </c>
      <c r="E19">
        <v>2054021.047</v>
      </c>
      <c r="F19">
        <v>803260.64399999997</v>
      </c>
      <c r="G19">
        <v>803260.64399999997</v>
      </c>
      <c r="H19">
        <v>272819.84000000003</v>
      </c>
      <c r="J19">
        <f t="shared" si="0"/>
        <v>977940.56299999997</v>
      </c>
      <c r="S19">
        <f t="shared" si="2"/>
        <v>977940.56299999985</v>
      </c>
      <c r="W19">
        <f t="shared" si="3"/>
        <v>977940.56299999985</v>
      </c>
    </row>
    <row r="20" spans="1:23" x14ac:dyDescent="0.35">
      <c r="A20" s="2">
        <v>43466</v>
      </c>
      <c r="B20">
        <v>2008173.262333333</v>
      </c>
      <c r="C20">
        <v>273529.12</v>
      </c>
      <c r="D20">
        <v>756516.98400000017</v>
      </c>
      <c r="E20">
        <v>2008173.262333333</v>
      </c>
      <c r="F20">
        <v>756516.98400000017</v>
      </c>
      <c r="G20">
        <v>756516.98400000017</v>
      </c>
      <c r="H20">
        <v>273529.12</v>
      </c>
      <c r="J20">
        <f t="shared" si="0"/>
        <v>978127.15833333274</v>
      </c>
      <c r="S20">
        <f t="shared" si="2"/>
        <v>978127.15833333286</v>
      </c>
      <c r="W20">
        <f t="shared" si="3"/>
        <v>978127.15833333286</v>
      </c>
    </row>
    <row r="21" spans="1:23" x14ac:dyDescent="0.35">
      <c r="A21" s="2">
        <v>43497</v>
      </c>
      <c r="B21">
        <v>2043178.1976666669</v>
      </c>
      <c r="C21">
        <v>275355.96000000002</v>
      </c>
      <c r="D21">
        <v>756206.3400000002</v>
      </c>
      <c r="E21">
        <v>2043178.1976666669</v>
      </c>
      <c r="F21">
        <v>756206.3400000002</v>
      </c>
      <c r="G21">
        <v>756206.3400000002</v>
      </c>
      <c r="H21">
        <v>275355.96000000002</v>
      </c>
      <c r="J21">
        <f t="shared" si="0"/>
        <v>1011615.8976666668</v>
      </c>
      <c r="S21">
        <f t="shared" si="2"/>
        <v>1011615.8976666667</v>
      </c>
      <c r="W21">
        <f t="shared" si="3"/>
        <v>1011615.8976666667</v>
      </c>
    </row>
    <row r="22" spans="1:23" x14ac:dyDescent="0.35">
      <c r="A22" s="2">
        <v>43525</v>
      </c>
      <c r="B22">
        <v>2051761.183333334</v>
      </c>
      <c r="C22">
        <v>297640.98</v>
      </c>
      <c r="D22">
        <v>805107.924</v>
      </c>
      <c r="E22">
        <v>2051761.183333334</v>
      </c>
      <c r="F22">
        <v>805107.924</v>
      </c>
      <c r="G22">
        <v>805107.924</v>
      </c>
      <c r="H22">
        <v>297640.98</v>
      </c>
      <c r="J22">
        <f t="shared" si="0"/>
        <v>949012.27933333407</v>
      </c>
      <c r="S22">
        <f t="shared" si="2"/>
        <v>949012.27933333395</v>
      </c>
      <c r="W22">
        <f t="shared" si="3"/>
        <v>949012.27933333395</v>
      </c>
    </row>
    <row r="23" spans="1:23" x14ac:dyDescent="0.35">
      <c r="A23" s="2">
        <v>43556</v>
      </c>
      <c r="B23">
        <v>2055546.276333333</v>
      </c>
      <c r="C23">
        <v>300882.59999999998</v>
      </c>
      <c r="D23">
        <v>832114.68400000001</v>
      </c>
      <c r="E23">
        <v>2055546.276333333</v>
      </c>
      <c r="F23">
        <v>832114.68400000001</v>
      </c>
      <c r="G23">
        <v>832114.68400000001</v>
      </c>
      <c r="H23">
        <v>300882.59999999998</v>
      </c>
      <c r="J23">
        <f t="shared" si="0"/>
        <v>922548.99233333289</v>
      </c>
      <c r="S23">
        <f t="shared" si="2"/>
        <v>922548.99233333312</v>
      </c>
      <c r="W23">
        <f t="shared" si="3"/>
        <v>922548.99233333312</v>
      </c>
    </row>
    <row r="24" spans="1:23" x14ac:dyDescent="0.35">
      <c r="A24" s="2">
        <v>43586</v>
      </c>
      <c r="B24">
        <v>2234259.1656666668</v>
      </c>
      <c r="C24">
        <v>320861.02</v>
      </c>
      <c r="D24">
        <v>839454.70399999991</v>
      </c>
      <c r="E24">
        <v>2234259.1656666668</v>
      </c>
      <c r="F24">
        <v>839454.70399999991</v>
      </c>
      <c r="G24">
        <v>839454.70399999991</v>
      </c>
      <c r="H24">
        <v>320861.02</v>
      </c>
      <c r="J24">
        <f t="shared" si="0"/>
        <v>1073943.4416666669</v>
      </c>
      <c r="S24">
        <f t="shared" si="2"/>
        <v>1073943.4416666669</v>
      </c>
      <c r="W24">
        <f t="shared" si="3"/>
        <v>1073943.4416666669</v>
      </c>
    </row>
    <row r="25" spans="1:23" x14ac:dyDescent="0.35">
      <c r="A25" s="2">
        <v>43617</v>
      </c>
      <c r="B25">
        <v>2417376.273</v>
      </c>
      <c r="C25">
        <v>421398.52</v>
      </c>
      <c r="D25">
        <v>800957.94799999997</v>
      </c>
      <c r="E25">
        <v>2417376.273</v>
      </c>
      <c r="F25">
        <v>800957.94799999997</v>
      </c>
      <c r="G25">
        <v>800957.94799999997</v>
      </c>
      <c r="H25">
        <v>421398.52</v>
      </c>
      <c r="J25">
        <f t="shared" si="0"/>
        <v>1195019.8050000002</v>
      </c>
      <c r="S25">
        <f t="shared" si="2"/>
        <v>1195019.8050000002</v>
      </c>
      <c r="W25">
        <f t="shared" si="3"/>
        <v>1195019.8050000002</v>
      </c>
    </row>
    <row r="26" spans="1:23" x14ac:dyDescent="0.35">
      <c r="A26" s="2">
        <v>43647</v>
      </c>
      <c r="B26">
        <v>2546028.9920000001</v>
      </c>
      <c r="C26">
        <v>325426.88</v>
      </c>
      <c r="D26">
        <v>860276.72400000005</v>
      </c>
      <c r="E26">
        <v>2546028.9920000001</v>
      </c>
      <c r="F26">
        <v>860276.72400000005</v>
      </c>
      <c r="G26">
        <v>860276.72400000005</v>
      </c>
      <c r="H26">
        <v>325426.88</v>
      </c>
      <c r="J26">
        <f t="shared" si="0"/>
        <v>1360325.3880000003</v>
      </c>
      <c r="S26">
        <f t="shared" si="2"/>
        <v>1360325.3880000003</v>
      </c>
      <c r="W26">
        <f t="shared" si="3"/>
        <v>1360325.3880000003</v>
      </c>
    </row>
    <row r="27" spans="1:23" x14ac:dyDescent="0.35">
      <c r="A27" s="2">
        <v>43678</v>
      </c>
      <c r="B27">
        <v>2656248.404333333</v>
      </c>
      <c r="C27">
        <v>337706</v>
      </c>
      <c r="D27">
        <v>929511.69599999988</v>
      </c>
      <c r="E27">
        <v>2656248.404333333</v>
      </c>
      <c r="F27">
        <v>929511.69599999988</v>
      </c>
      <c r="G27">
        <v>929511.69599999988</v>
      </c>
      <c r="H27">
        <v>337706</v>
      </c>
      <c r="J27">
        <f t="shared" si="0"/>
        <v>1389030.708333333</v>
      </c>
      <c r="S27">
        <f t="shared" si="2"/>
        <v>1389030.708333333</v>
      </c>
      <c r="W27">
        <f t="shared" si="3"/>
        <v>1389030.708333333</v>
      </c>
    </row>
    <row r="28" spans="1:23" x14ac:dyDescent="0.35">
      <c r="A28" s="2">
        <v>43709</v>
      </c>
      <c r="B28">
        <v>2794932.226666667</v>
      </c>
      <c r="C28">
        <v>310424.3</v>
      </c>
      <c r="D28">
        <v>1052708.08</v>
      </c>
      <c r="E28">
        <v>2794932.226666667</v>
      </c>
      <c r="F28">
        <v>1052708.08</v>
      </c>
      <c r="G28">
        <v>1052708.08</v>
      </c>
      <c r="H28">
        <v>310424.3</v>
      </c>
      <c r="J28">
        <f t="shared" si="0"/>
        <v>1431799.8466666671</v>
      </c>
      <c r="S28">
        <f t="shared" si="2"/>
        <v>1431799.8466666669</v>
      </c>
      <c r="W28">
        <f t="shared" si="3"/>
        <v>1431799.8466666669</v>
      </c>
    </row>
    <row r="29" spans="1:23" x14ac:dyDescent="0.35">
      <c r="A29" s="2">
        <v>43739</v>
      </c>
      <c r="B29">
        <v>3209695.6969999992</v>
      </c>
      <c r="C29">
        <v>342262.24</v>
      </c>
      <c r="D29">
        <v>1223986.2120000001</v>
      </c>
      <c r="E29">
        <v>3209695.6969999992</v>
      </c>
      <c r="F29">
        <v>1223986.2120000001</v>
      </c>
      <c r="G29">
        <v>1223986.2120000001</v>
      </c>
      <c r="H29">
        <v>342262.24</v>
      </c>
      <c r="J29">
        <f t="shared" si="0"/>
        <v>1643447.2449999994</v>
      </c>
      <c r="S29">
        <f t="shared" si="2"/>
        <v>1643447.2449999992</v>
      </c>
      <c r="W29">
        <f t="shared" si="3"/>
        <v>1643447.2449999992</v>
      </c>
    </row>
    <row r="30" spans="1:23" x14ac:dyDescent="0.35">
      <c r="A30" s="2">
        <v>43770</v>
      </c>
      <c r="B30">
        <v>3506453.99</v>
      </c>
      <c r="C30">
        <v>324242.86</v>
      </c>
      <c r="D30">
        <v>1327138.004</v>
      </c>
      <c r="E30">
        <v>3506453.99</v>
      </c>
      <c r="F30">
        <v>1327138.004</v>
      </c>
      <c r="G30">
        <v>1327138.004</v>
      </c>
      <c r="H30">
        <v>324242.86</v>
      </c>
      <c r="J30">
        <f t="shared" si="0"/>
        <v>1855073.1260000004</v>
      </c>
      <c r="S30">
        <f t="shared" si="2"/>
        <v>1855073.1260000006</v>
      </c>
      <c r="W30">
        <f t="shared" si="3"/>
        <v>1855073.1260000006</v>
      </c>
    </row>
    <row r="31" spans="1:23" x14ac:dyDescent="0.35">
      <c r="A31" s="2">
        <v>43800</v>
      </c>
      <c r="B31">
        <v>3793388.7203333341</v>
      </c>
      <c r="C31">
        <v>594434.96</v>
      </c>
      <c r="D31">
        <v>1359207.7080000001</v>
      </c>
      <c r="E31">
        <v>3793388.7203333341</v>
      </c>
      <c r="F31">
        <v>1359207.7080000001</v>
      </c>
      <c r="G31">
        <v>1359207.7080000001</v>
      </c>
      <c r="H31">
        <v>594434.96</v>
      </c>
      <c r="J31">
        <f t="shared" si="0"/>
        <v>1839746.052333334</v>
      </c>
      <c r="S31">
        <f t="shared" si="2"/>
        <v>1839746.052333334</v>
      </c>
      <c r="W31">
        <f t="shared" si="3"/>
        <v>1839746.052333334</v>
      </c>
    </row>
    <row r="32" spans="1:23" x14ac:dyDescent="0.35">
      <c r="A32" s="2">
        <v>43831</v>
      </c>
      <c r="B32">
        <v>3761925.5743333329</v>
      </c>
      <c r="C32">
        <v>412246.42</v>
      </c>
      <c r="D32">
        <v>1216628.2239999999</v>
      </c>
      <c r="E32">
        <v>3761925.5743333329</v>
      </c>
      <c r="F32">
        <v>1216628.2239999999</v>
      </c>
      <c r="G32">
        <v>1216628.2239999999</v>
      </c>
      <c r="H32">
        <v>412246.42</v>
      </c>
      <c r="J32">
        <f t="shared" si="0"/>
        <v>2133050.9303333331</v>
      </c>
      <c r="S32">
        <f t="shared" si="2"/>
        <v>2133050.9303333331</v>
      </c>
      <c r="W32">
        <f t="shared" si="3"/>
        <v>2133050.9303333331</v>
      </c>
    </row>
    <row r="33" spans="1:23" x14ac:dyDescent="0.35">
      <c r="A33" s="2">
        <v>43862</v>
      </c>
      <c r="B33">
        <v>3750911.120666666</v>
      </c>
      <c r="C33">
        <v>408899.38</v>
      </c>
      <c r="D33">
        <v>1109815.936</v>
      </c>
      <c r="E33">
        <v>3750911.120666666</v>
      </c>
      <c r="F33">
        <v>1109815.936</v>
      </c>
      <c r="G33">
        <v>1109815.936</v>
      </c>
      <c r="H33">
        <v>408899.38</v>
      </c>
      <c r="J33">
        <f t="shared" si="0"/>
        <v>2232195.8046666663</v>
      </c>
      <c r="S33">
        <f t="shared" si="2"/>
        <v>2232195.8046666663</v>
      </c>
      <c r="W33">
        <f t="shared" si="3"/>
        <v>2232195.8046666663</v>
      </c>
    </row>
    <row r="34" spans="1:23" x14ac:dyDescent="0.35">
      <c r="A34" s="2">
        <v>43891</v>
      </c>
      <c r="B34">
        <v>3816137.611</v>
      </c>
      <c r="C34">
        <v>454684.42</v>
      </c>
      <c r="D34">
        <v>1160458.436</v>
      </c>
      <c r="E34">
        <v>3816137.611</v>
      </c>
      <c r="F34">
        <v>1160458.436</v>
      </c>
      <c r="G34">
        <v>1160458.436</v>
      </c>
      <c r="H34">
        <v>454684.42</v>
      </c>
      <c r="J34">
        <f t="shared" si="0"/>
        <v>2200994.7549999999</v>
      </c>
      <c r="S34">
        <f t="shared" si="2"/>
        <v>2200994.7549999999</v>
      </c>
      <c r="W34">
        <f t="shared" si="3"/>
        <v>2200994.7549999999</v>
      </c>
    </row>
    <row r="35" spans="1:23" x14ac:dyDescent="0.35">
      <c r="A35" s="2">
        <v>43922</v>
      </c>
      <c r="B35">
        <v>4099497.1983333328</v>
      </c>
      <c r="C35">
        <v>464594.82</v>
      </c>
      <c r="D35">
        <v>1405526.436</v>
      </c>
      <c r="E35">
        <v>4099497.1983333328</v>
      </c>
      <c r="F35">
        <v>1405526.436</v>
      </c>
      <c r="G35">
        <v>1405526.436</v>
      </c>
      <c r="H35">
        <v>464594.82</v>
      </c>
      <c r="J35">
        <f t="shared" si="0"/>
        <v>2229375.9423333332</v>
      </c>
      <c r="S35">
        <f t="shared" si="2"/>
        <v>2229375.9423333327</v>
      </c>
      <c r="W35">
        <f t="shared" si="3"/>
        <v>2229375.9423333327</v>
      </c>
    </row>
    <row r="36" spans="1:23" x14ac:dyDescent="0.35">
      <c r="A36" s="2">
        <v>43952</v>
      </c>
      <c r="B36">
        <v>4419231.7086666664</v>
      </c>
      <c r="C36">
        <v>489975.32</v>
      </c>
      <c r="D36">
        <v>1679406.568</v>
      </c>
      <c r="E36">
        <v>4419231.7086666664</v>
      </c>
      <c r="F36">
        <v>1679406.568</v>
      </c>
      <c r="G36">
        <v>1679406.568</v>
      </c>
      <c r="H36">
        <v>489975.32</v>
      </c>
      <c r="J36">
        <f t="shared" si="0"/>
        <v>2249849.8206666666</v>
      </c>
      <c r="S36">
        <f t="shared" si="2"/>
        <v>2249849.8206666666</v>
      </c>
      <c r="W36">
        <f t="shared" si="3"/>
        <v>2249849.8206666666</v>
      </c>
    </row>
    <row r="37" spans="1:23" x14ac:dyDescent="0.35">
      <c r="A37" s="2">
        <v>43983</v>
      </c>
      <c r="B37">
        <v>4615088.2743333327</v>
      </c>
      <c r="C37">
        <v>463813.2</v>
      </c>
      <c r="D37">
        <v>1745592.28</v>
      </c>
      <c r="E37">
        <v>4615088.2743333327</v>
      </c>
      <c r="F37">
        <v>1745592.28</v>
      </c>
      <c r="G37">
        <v>1745592.28</v>
      </c>
      <c r="H37">
        <v>463813.2</v>
      </c>
      <c r="J37">
        <f t="shared" si="0"/>
        <v>2405682.7943333322</v>
      </c>
      <c r="S37">
        <f t="shared" si="2"/>
        <v>2405682.7943333322</v>
      </c>
      <c r="W37">
        <f t="shared" si="3"/>
        <v>2405682.7943333322</v>
      </c>
    </row>
    <row r="38" spans="1:23" x14ac:dyDescent="0.35">
      <c r="A38" s="2">
        <v>44013</v>
      </c>
      <c r="B38">
        <v>4689638.8716666661</v>
      </c>
      <c r="C38">
        <v>749478.32000000007</v>
      </c>
      <c r="D38">
        <v>1602130.4439999999</v>
      </c>
      <c r="E38">
        <v>4689638.8716666661</v>
      </c>
      <c r="F38">
        <v>1602130.4439999999</v>
      </c>
      <c r="G38">
        <v>1602130.4439999999</v>
      </c>
      <c r="H38">
        <v>749478.32000000007</v>
      </c>
      <c r="J38">
        <f t="shared" si="0"/>
        <v>2338030.1076666657</v>
      </c>
      <c r="S38">
        <f t="shared" si="2"/>
        <v>2338030.1076666657</v>
      </c>
      <c r="W38">
        <f t="shared" si="3"/>
        <v>2338030.1076666657</v>
      </c>
    </row>
    <row r="39" spans="1:23" x14ac:dyDescent="0.35">
      <c r="A39" s="2">
        <v>44044</v>
      </c>
      <c r="B39">
        <v>4819654.172666667</v>
      </c>
      <c r="C39">
        <v>512879.26</v>
      </c>
      <c r="D39">
        <v>1488704.804</v>
      </c>
      <c r="E39">
        <v>4819654.172666667</v>
      </c>
      <c r="F39">
        <v>1488704.804</v>
      </c>
      <c r="G39">
        <v>1488704.804</v>
      </c>
      <c r="H39">
        <v>512879.26</v>
      </c>
      <c r="J39">
        <f t="shared" si="0"/>
        <v>2818070.1086666672</v>
      </c>
      <c r="S39">
        <f t="shared" si="2"/>
        <v>2818070.1086666668</v>
      </c>
      <c r="W39">
        <f t="shared" si="3"/>
        <v>2818070.1086666668</v>
      </c>
    </row>
    <row r="40" spans="1:23" x14ac:dyDescent="0.35">
      <c r="A40" s="2">
        <v>44075</v>
      </c>
      <c r="B40">
        <v>4997226.6196666667</v>
      </c>
      <c r="C40">
        <v>503331.14</v>
      </c>
      <c r="D40">
        <v>1524599.4839999999</v>
      </c>
      <c r="E40">
        <v>4997226.6196666667</v>
      </c>
      <c r="F40">
        <v>1524599.4839999999</v>
      </c>
      <c r="G40">
        <v>1524599.4839999999</v>
      </c>
      <c r="H40">
        <v>503331.14</v>
      </c>
      <c r="J40">
        <f t="shared" si="0"/>
        <v>2969295.9956666669</v>
      </c>
      <c r="S40">
        <f t="shared" si="2"/>
        <v>2969295.9956666664</v>
      </c>
      <c r="W40">
        <f t="shared" si="3"/>
        <v>2969295.9956666664</v>
      </c>
    </row>
    <row r="41" spans="1:23" x14ac:dyDescent="0.35">
      <c r="A41" s="2">
        <v>44105</v>
      </c>
      <c r="B41">
        <v>5223196.1513333339</v>
      </c>
      <c r="C41">
        <v>505757.78</v>
      </c>
      <c r="D41">
        <v>1710901.46</v>
      </c>
      <c r="E41">
        <v>5223196.1513333339</v>
      </c>
      <c r="F41">
        <v>1710901.46</v>
      </c>
      <c r="G41">
        <v>1710901.46</v>
      </c>
      <c r="H41">
        <v>505757.78</v>
      </c>
      <c r="J41">
        <f t="shared" si="0"/>
        <v>3006536.9113333337</v>
      </c>
      <c r="S41">
        <f t="shared" si="2"/>
        <v>3006536.9113333337</v>
      </c>
      <c r="W41">
        <f t="shared" si="3"/>
        <v>3006536.9113333337</v>
      </c>
    </row>
    <row r="42" spans="1:23" x14ac:dyDescent="0.35">
      <c r="A42" s="2">
        <v>44136</v>
      </c>
      <c r="B42">
        <v>5655622.8906666674</v>
      </c>
      <c r="C42">
        <v>598353.02</v>
      </c>
      <c r="D42">
        <v>1978767.28</v>
      </c>
      <c r="E42">
        <v>5655622.8906666674</v>
      </c>
      <c r="F42">
        <v>1978767.28</v>
      </c>
      <c r="G42">
        <v>1978767.28</v>
      </c>
      <c r="H42">
        <v>598353.02</v>
      </c>
      <c r="J42">
        <f t="shared" si="0"/>
        <v>3078502.5906666676</v>
      </c>
      <c r="S42">
        <f t="shared" si="2"/>
        <v>3078502.5906666671</v>
      </c>
      <c r="W42">
        <f t="shared" si="3"/>
        <v>3078502.5906666671</v>
      </c>
    </row>
    <row r="43" spans="1:23" x14ac:dyDescent="0.35">
      <c r="A43" s="2">
        <v>44166</v>
      </c>
      <c r="B43">
        <v>6042680.9256666666</v>
      </c>
      <c r="C43">
        <v>984620.76</v>
      </c>
      <c r="D43">
        <v>2237321.9959999998</v>
      </c>
      <c r="E43">
        <v>6042680.9256666666</v>
      </c>
      <c r="F43">
        <v>2237321.9959999998</v>
      </c>
      <c r="G43">
        <v>2237321.9959999998</v>
      </c>
      <c r="H43">
        <v>984620.76</v>
      </c>
      <c r="J43">
        <f t="shared" si="0"/>
        <v>2820738.169666667</v>
      </c>
      <c r="S43">
        <f t="shared" si="2"/>
        <v>2820738.1696666665</v>
      </c>
      <c r="W43">
        <f t="shared" si="3"/>
        <v>2820738.1696666665</v>
      </c>
    </row>
    <row r="44" spans="1:23" x14ac:dyDescent="0.35">
      <c r="A44" s="2">
        <v>44197</v>
      </c>
      <c r="B44">
        <v>6438857.567999999</v>
      </c>
      <c r="C44">
        <v>504899.75999999978</v>
      </c>
      <c r="D44">
        <v>2257993.4559999998</v>
      </c>
      <c r="E44">
        <v>6438857.567999999</v>
      </c>
      <c r="F44">
        <v>2257993.4559999998</v>
      </c>
      <c r="G44">
        <v>2257993.4559999998</v>
      </c>
      <c r="H44">
        <v>504899.75999999978</v>
      </c>
      <c r="J44">
        <f t="shared" si="0"/>
        <v>3675964.3519999995</v>
      </c>
      <c r="S44">
        <f t="shared" si="2"/>
        <v>3675964.3519999995</v>
      </c>
      <c r="W44">
        <f t="shared" si="3"/>
        <v>3675964.3519999995</v>
      </c>
    </row>
    <row r="45" spans="1:23" x14ac:dyDescent="0.35">
      <c r="A45" s="2">
        <v>44228</v>
      </c>
      <c r="B45">
        <v>6521809.1726666661</v>
      </c>
      <c r="C45">
        <v>645326</v>
      </c>
      <c r="D45">
        <v>2362381.4360000002</v>
      </c>
      <c r="E45">
        <v>6521809.1726666661</v>
      </c>
      <c r="F45">
        <v>2362381.4360000002</v>
      </c>
      <c r="G45">
        <v>2362381.4360000002</v>
      </c>
      <c r="H45">
        <v>645326</v>
      </c>
      <c r="J45">
        <f t="shared" si="0"/>
        <v>3514101.7366666659</v>
      </c>
      <c r="S45">
        <f t="shared" si="2"/>
        <v>3514101.7366666659</v>
      </c>
      <c r="W45">
        <f t="shared" si="3"/>
        <v>3514101.7366666659</v>
      </c>
    </row>
    <row r="46" spans="1:23" x14ac:dyDescent="0.35">
      <c r="A46" s="2">
        <v>44256</v>
      </c>
      <c r="B46">
        <v>6632052.3710277779</v>
      </c>
      <c r="C46">
        <v>710806</v>
      </c>
      <c r="D46">
        <v>2537891.92</v>
      </c>
      <c r="E46">
        <v>6632052.3710277779</v>
      </c>
      <c r="F46">
        <v>2537891.92</v>
      </c>
      <c r="G46">
        <v>2537891.92</v>
      </c>
      <c r="H46">
        <v>710806</v>
      </c>
      <c r="J46">
        <f t="shared" si="0"/>
        <v>3383354.451027778</v>
      </c>
      <c r="S46">
        <f t="shared" si="2"/>
        <v>3383354.451027778</v>
      </c>
      <c r="W46">
        <f t="shared" si="3"/>
        <v>3383354.451027778</v>
      </c>
    </row>
    <row r="47" spans="1:23" x14ac:dyDescent="0.35">
      <c r="A47" s="2">
        <v>44287</v>
      </c>
      <c r="B47">
        <v>6691321.861250001</v>
      </c>
      <c r="C47">
        <v>676344</v>
      </c>
      <c r="D47">
        <v>2992113.2</v>
      </c>
      <c r="E47">
        <v>6691321.861250001</v>
      </c>
      <c r="F47">
        <v>2992113.2</v>
      </c>
      <c r="G47">
        <v>2992113.2</v>
      </c>
      <c r="H47">
        <v>676344</v>
      </c>
      <c r="J47">
        <f t="shared" si="0"/>
        <v>3022864.6612500008</v>
      </c>
      <c r="S47">
        <f t="shared" si="2"/>
        <v>3022864.6612500008</v>
      </c>
      <c r="W47">
        <f t="shared" si="3"/>
        <v>3022864.6612500008</v>
      </c>
    </row>
    <row r="48" spans="1:23" x14ac:dyDescent="0.35">
      <c r="A48" s="2">
        <v>44317</v>
      </c>
      <c r="B48">
        <v>6796345.1829722226</v>
      </c>
      <c r="C48">
        <v>709144</v>
      </c>
      <c r="D48">
        <v>3269268.4</v>
      </c>
      <c r="E48">
        <v>6796345.1829722226</v>
      </c>
      <c r="F48">
        <v>3269268.4</v>
      </c>
      <c r="G48">
        <v>3269268.4</v>
      </c>
      <c r="H48">
        <v>709144</v>
      </c>
      <c r="J48">
        <f t="shared" si="0"/>
        <v>2817932.7829722227</v>
      </c>
      <c r="S48">
        <f t="shared" si="2"/>
        <v>2817932.7829722227</v>
      </c>
      <c r="W48">
        <f t="shared" si="3"/>
        <v>2817932.7829722227</v>
      </c>
    </row>
    <row r="49" spans="1:23" x14ac:dyDescent="0.35">
      <c r="A49" s="2">
        <v>44348</v>
      </c>
      <c r="B49">
        <v>6891267.3934722217</v>
      </c>
      <c r="C49">
        <v>709708</v>
      </c>
      <c r="D49">
        <v>3289383.2</v>
      </c>
      <c r="E49">
        <v>6891267.3934722217</v>
      </c>
      <c r="F49">
        <v>3289383.2</v>
      </c>
      <c r="G49">
        <v>3289383.2</v>
      </c>
      <c r="H49">
        <v>709708</v>
      </c>
      <c r="J49">
        <f t="shared" si="0"/>
        <v>2892176.1934722215</v>
      </c>
      <c r="S49">
        <f t="shared" si="2"/>
        <v>2892176.1934722215</v>
      </c>
      <c r="W49">
        <f t="shared" si="3"/>
        <v>2892176.1934722215</v>
      </c>
    </row>
    <row r="50" spans="1:23" x14ac:dyDescent="0.35">
      <c r="A50" s="2">
        <v>44378</v>
      </c>
      <c r="B50">
        <v>6961852.0262777777</v>
      </c>
      <c r="C50">
        <v>732920</v>
      </c>
      <c r="D50">
        <v>2949968</v>
      </c>
      <c r="E50">
        <v>6961852.0262777777</v>
      </c>
      <c r="F50">
        <v>2949968</v>
      </c>
      <c r="G50">
        <v>2949968</v>
      </c>
      <c r="H50">
        <v>732920</v>
      </c>
      <c r="J50">
        <f t="shared" si="0"/>
        <v>3278964.0262777777</v>
      </c>
      <c r="S50">
        <f t="shared" si="2"/>
        <v>3278964.0262777777</v>
      </c>
      <c r="W50">
        <f t="shared" si="3"/>
        <v>3278964.0262777777</v>
      </c>
    </row>
    <row r="51" spans="1:23" x14ac:dyDescent="0.35">
      <c r="A51" s="2">
        <v>44409</v>
      </c>
      <c r="B51">
        <v>7040530.8729166677</v>
      </c>
      <c r="C51">
        <v>732460</v>
      </c>
      <c r="D51">
        <v>2576097.6</v>
      </c>
      <c r="E51">
        <v>7040530.8729166677</v>
      </c>
      <c r="F51">
        <v>2576097.6</v>
      </c>
      <c r="G51">
        <v>2576097.6</v>
      </c>
      <c r="H51">
        <v>732460</v>
      </c>
      <c r="J51">
        <f t="shared" si="0"/>
        <v>3731973.2729166676</v>
      </c>
      <c r="S51">
        <f t="shared" si="2"/>
        <v>3731973.2729166672</v>
      </c>
      <c r="W51">
        <f t="shared" si="3"/>
        <v>3731973.2729166672</v>
      </c>
    </row>
    <row r="52" spans="1:23" x14ac:dyDescent="0.35">
      <c r="A52" s="2">
        <v>44440</v>
      </c>
      <c r="B52">
        <v>7113700.9431944443</v>
      </c>
      <c r="C52">
        <v>744176</v>
      </c>
      <c r="D52">
        <v>2398560.4</v>
      </c>
      <c r="E52">
        <v>7113700.9431944443</v>
      </c>
      <c r="F52">
        <v>2398560.4</v>
      </c>
      <c r="G52">
        <v>2398560.4</v>
      </c>
      <c r="H52">
        <v>744176</v>
      </c>
      <c r="J52">
        <f t="shared" si="0"/>
        <v>3970964.5431944444</v>
      </c>
      <c r="S52">
        <f t="shared" si="2"/>
        <v>3970964.5431944449</v>
      </c>
      <c r="W52">
        <f t="shared" si="3"/>
        <v>3970964.5431944449</v>
      </c>
    </row>
    <row r="53" spans="1:23" x14ac:dyDescent="0.35">
      <c r="A53" s="2">
        <v>44470</v>
      </c>
      <c r="B53">
        <v>7241591.679111111</v>
      </c>
      <c r="C53">
        <v>756528</v>
      </c>
      <c r="D53">
        <v>2543269.2000000002</v>
      </c>
      <c r="E53">
        <v>7241591.679111111</v>
      </c>
      <c r="F53">
        <v>2543269.2000000002</v>
      </c>
      <c r="G53">
        <v>2543269.2000000002</v>
      </c>
      <c r="H53">
        <v>756528</v>
      </c>
      <c r="J53">
        <f t="shared" si="0"/>
        <v>3941794.4791111108</v>
      </c>
      <c r="S53">
        <f t="shared" si="2"/>
        <v>3941794.4791111108</v>
      </c>
      <c r="W53">
        <f t="shared" si="3"/>
        <v>3941794.4791111108</v>
      </c>
    </row>
    <row r="54" spans="1:23" x14ac:dyDescent="0.35">
      <c r="A54" s="2">
        <v>44501</v>
      </c>
      <c r="B54">
        <v>7423775.4402499991</v>
      </c>
      <c r="C54">
        <v>763686</v>
      </c>
      <c r="D54">
        <v>2697138.8</v>
      </c>
      <c r="E54">
        <v>7423775.4402499991</v>
      </c>
      <c r="F54">
        <v>2697138.8</v>
      </c>
      <c r="G54">
        <v>2697138.8</v>
      </c>
      <c r="H54">
        <v>763686</v>
      </c>
      <c r="J54">
        <f t="shared" si="0"/>
        <v>3962950.6402499992</v>
      </c>
      <c r="S54">
        <f t="shared" si="2"/>
        <v>3962950.6402499992</v>
      </c>
      <c r="W54">
        <f t="shared" si="3"/>
        <v>3962950.6402499992</v>
      </c>
    </row>
    <row r="55" spans="1:23" x14ac:dyDescent="0.35">
      <c r="A55" s="2">
        <v>44531</v>
      </c>
      <c r="B55">
        <v>7559316.830000001</v>
      </c>
      <c r="C55">
        <v>757538</v>
      </c>
      <c r="D55">
        <v>2765787.6</v>
      </c>
      <c r="E55">
        <v>7559316.830000001</v>
      </c>
      <c r="F55">
        <v>2765787.6</v>
      </c>
      <c r="G55">
        <v>2765787.6</v>
      </c>
      <c r="H55">
        <v>757538</v>
      </c>
      <c r="J55">
        <f>B55-C55-D55</f>
        <v>4035991.2300000009</v>
      </c>
      <c r="S55">
        <f t="shared" si="2"/>
        <v>4035991.2300000004</v>
      </c>
      <c r="W55">
        <f t="shared" si="3"/>
        <v>4035991.2300000004</v>
      </c>
    </row>
    <row r="56" spans="1:23" x14ac:dyDescent="0.35">
      <c r="A56" s="2">
        <v>44562</v>
      </c>
      <c r="E56">
        <v>8385024.6462373501</v>
      </c>
      <c r="F56">
        <v>3647039.7972037331</v>
      </c>
      <c r="G56">
        <v>3639674.9069945812</v>
      </c>
      <c r="H56">
        <v>871775.44952938985</v>
      </c>
      <c r="I56" t="s">
        <v>12</v>
      </c>
      <c r="J56" s="6">
        <f>NPV(N2/12,J2:J54)</f>
        <v>70114329.150420412</v>
      </c>
      <c r="S56">
        <f t="shared" si="2"/>
        <v>3873574.289713379</v>
      </c>
      <c r="W56">
        <f t="shared" si="3"/>
        <v>3866209.3995042266</v>
      </c>
    </row>
    <row r="57" spans="1:23" x14ac:dyDescent="0.35">
      <c r="A57" s="2">
        <v>44593</v>
      </c>
      <c r="E57">
        <v>8560285.2064765897</v>
      </c>
      <c r="F57">
        <v>3784416.2794917859</v>
      </c>
      <c r="G57">
        <v>3773744.8205593028</v>
      </c>
      <c r="H57">
        <v>895469.39210974379</v>
      </c>
      <c r="S57">
        <f t="shared" si="2"/>
        <v>3891070.9938075435</v>
      </c>
      <c r="W57">
        <f t="shared" si="3"/>
        <v>3880399.53487506</v>
      </c>
    </row>
    <row r="58" spans="1:23" x14ac:dyDescent="0.35">
      <c r="A58" s="2">
        <v>44621</v>
      </c>
      <c r="E58">
        <v>8730556.7312793192</v>
      </c>
      <c r="F58">
        <v>3924453.0829543909</v>
      </c>
      <c r="G58">
        <v>3909789.2724580402</v>
      </c>
      <c r="H58">
        <v>919757.51074934797</v>
      </c>
      <c r="S58">
        <f t="shared" si="2"/>
        <v>3901009.948071931</v>
      </c>
      <c r="W58">
        <f t="shared" si="3"/>
        <v>3886346.1375755803</v>
      </c>
    </row>
    <row r="59" spans="1:23" x14ac:dyDescent="0.35">
      <c r="A59" s="2">
        <v>44652</v>
      </c>
      <c r="E59">
        <v>8895716.0467631351</v>
      </c>
      <c r="F59">
        <v>4067017.2767390632</v>
      </c>
      <c r="G59">
        <v>4047599.4737103321</v>
      </c>
      <c r="H59">
        <v>944645.56289666286</v>
      </c>
      <c r="S59">
        <f t="shared" si="2"/>
        <v>3903471.0101561402</v>
      </c>
      <c r="W59">
        <f t="shared" si="3"/>
        <v>3884053.2071274095</v>
      </c>
    </row>
    <row r="60" spans="1:23" x14ac:dyDescent="0.35">
      <c r="A60" s="2">
        <v>44682</v>
      </c>
      <c r="E60">
        <v>9055672.2472938821</v>
      </c>
      <c r="F60">
        <v>4211963.5603421964</v>
      </c>
      <c r="G60">
        <v>4186952.5452413871</v>
      </c>
      <c r="H60">
        <v>970138.77091530291</v>
      </c>
      <c r="S60">
        <f t="shared" si="2"/>
        <v>3898580.9311371916</v>
      </c>
      <c r="W60">
        <f t="shared" si="3"/>
        <v>3873569.9160363828</v>
      </c>
    </row>
    <row r="61" spans="1:23" x14ac:dyDescent="0.35">
      <c r="A61" s="2">
        <v>44713</v>
      </c>
      <c r="E61">
        <v>9210364.465354573</v>
      </c>
      <c r="F61">
        <v>4359134.6515625054</v>
      </c>
      <c r="G61">
        <v>4327612.7233708091</v>
      </c>
      <c r="H61">
        <v>996241.78435841552</v>
      </c>
      <c r="S61">
        <f t="shared" si="2"/>
        <v>3886509.9576253481</v>
      </c>
      <c r="W61">
        <f t="shared" si="3"/>
        <v>3854988.0294336518</v>
      </c>
    </row>
    <row r="62" spans="1:23" x14ac:dyDescent="0.35">
      <c r="A62" s="2">
        <v>44743</v>
      </c>
      <c r="E62">
        <v>9359759.56942375</v>
      </c>
      <c r="F62">
        <v>4508361.7943951366</v>
      </c>
      <c r="G62">
        <v>4469332.7730431659</v>
      </c>
      <c r="H62">
        <v>1022958.6419737739</v>
      </c>
      <c r="S62">
        <f t="shared" si="2"/>
        <v>3867468.1544068102</v>
      </c>
      <c r="W62">
        <f t="shared" si="3"/>
        <v>3828439.1330548394</v>
      </c>
    </row>
    <row r="63" spans="1:23" x14ac:dyDescent="0.35">
      <c r="A63" s="2">
        <v>44774</v>
      </c>
      <c r="E63">
        <v>9503849.831469154</v>
      </c>
      <c r="F63">
        <v>4659465.3861423954</v>
      </c>
      <c r="G63">
        <v>4611855.5950207775</v>
      </c>
      <c r="H63">
        <v>1050292.733601161</v>
      </c>
      <c r="S63">
        <f t="shared" si="2"/>
        <v>3841701.5028472152</v>
      </c>
      <c r="W63">
        <f t="shared" si="3"/>
        <v>3794091.7117255973</v>
      </c>
    </row>
    <row r="64" spans="1:23" x14ac:dyDescent="0.35">
      <c r="A64" s="2">
        <v>44805</v>
      </c>
      <c r="E64">
        <v>9642650.6000209786</v>
      </c>
      <c r="F64">
        <v>4812255.7210250935</v>
      </c>
      <c r="G64">
        <v>4754916.0080214255</v>
      </c>
      <c r="H64">
        <v>1078246.762136637</v>
      </c>
      <c r="S64">
        <f t="shared" si="2"/>
        <v>3809487.8298629159</v>
      </c>
      <c r="W64">
        <f t="shared" si="3"/>
        <v>3752148.1168592479</v>
      </c>
    </row>
    <row r="65" spans="1:23" x14ac:dyDescent="0.35">
      <c r="A65" s="2">
        <v>44835</v>
      </c>
      <c r="E65">
        <v>9776198.0093053859</v>
      </c>
      <c r="F65">
        <v>4966533.8455367535</v>
      </c>
      <c r="G65">
        <v>4898242.6818087334</v>
      </c>
      <c r="H65">
        <v>1106822.7057509681</v>
      </c>
      <c r="S65">
        <f t="shared" si="2"/>
        <v>3771132.6217456842</v>
      </c>
      <c r="W65">
        <f t="shared" si="3"/>
        <v>3702841.458017664</v>
      </c>
    </row>
    <row r="66" spans="1:23" x14ac:dyDescent="0.35">
      <c r="A66" s="2">
        <v>44866</v>
      </c>
      <c r="E66">
        <v>9904546.7497086804</v>
      </c>
      <c r="F66">
        <v>5122092.5187424412</v>
      </c>
      <c r="G66">
        <v>5041560.1927351309</v>
      </c>
      <c r="H66">
        <v>1136021.780561714</v>
      </c>
      <c r="S66">
        <f t="shared" si="2"/>
        <v>3726964.7764118356</v>
      </c>
      <c r="W66">
        <f t="shared" si="3"/>
        <v>3646432.4504045253</v>
      </c>
    </row>
    <row r="67" spans="1:23" x14ac:dyDescent="0.35">
      <c r="A67" s="2">
        <v>44896</v>
      </c>
      <c r="E67">
        <v>10027767.9199857</v>
      </c>
      <c r="F67">
        <v>5278717.2687392989</v>
      </c>
      <c r="G67">
        <v>5184591.1693920866</v>
      </c>
      <c r="H67">
        <v>1165844.4039699771</v>
      </c>
      <c r="S67">
        <f t="shared" ref="S67:S120" si="5">E67-G67-H67</f>
        <v>3677332.3466236368</v>
      </c>
      <c r="W67">
        <f t="shared" ref="W67:W121" si="6">E67-F67-H67</f>
        <v>3583206.2472764244</v>
      </c>
    </row>
    <row r="68" spans="1:23" x14ac:dyDescent="0.35">
      <c r="A68" s="2">
        <v>44927</v>
      </c>
      <c r="E68">
        <v>10145946.97717886</v>
      </c>
      <c r="F68">
        <v>5436187.5346225156</v>
      </c>
      <c r="G68">
        <v>5327058.4930154309</v>
      </c>
      <c r="H68">
        <v>1196290.158883546</v>
      </c>
      <c r="S68">
        <f t="shared" si="5"/>
        <v>3622598.3252798836</v>
      </c>
      <c r="W68">
        <f t="shared" si="6"/>
        <v>3513469.2836727989</v>
      </c>
    </row>
    <row r="69" spans="1:23" x14ac:dyDescent="0.35">
      <c r="A69" s="2">
        <v>44958</v>
      </c>
      <c r="E69">
        <v>10259181.796208341</v>
      </c>
      <c r="F69">
        <v>5594277.8815925429</v>
      </c>
      <c r="G69">
        <v>5468687.515269178</v>
      </c>
      <c r="H69">
        <v>1227357.7590578089</v>
      </c>
      <c r="S69">
        <f t="shared" si="5"/>
        <v>3563136.521881354</v>
      </c>
      <c r="W69">
        <f t="shared" si="6"/>
        <v>3437546.1555579891</v>
      </c>
    </row>
    <row r="70" spans="1:23" x14ac:dyDescent="0.35">
      <c r="A70" s="2">
        <v>44986</v>
      </c>
      <c r="E70">
        <v>10367580.84754085</v>
      </c>
      <c r="F70">
        <v>5752759.2753485469</v>
      </c>
      <c r="G70">
        <v>5609208.2550930846</v>
      </c>
      <c r="H70">
        <v>1259045.0157942511</v>
      </c>
      <c r="S70">
        <f t="shared" si="5"/>
        <v>3499327.5766535141</v>
      </c>
      <c r="W70">
        <f t="shared" si="6"/>
        <v>3355776.5563980518</v>
      </c>
    </row>
    <row r="71" spans="1:23" x14ac:dyDescent="0.35">
      <c r="A71" s="2">
        <v>45017</v>
      </c>
      <c r="E71">
        <v>10471261.498243039</v>
      </c>
      <c r="F71">
        <v>5911400.4006849034</v>
      </c>
      <c r="G71">
        <v>5748357.5365033112</v>
      </c>
      <c r="H71">
        <v>1291348.806243344</v>
      </c>
      <c r="S71">
        <f t="shared" si="5"/>
        <v>3431555.155496384</v>
      </c>
      <c r="W71">
        <f t="shared" si="6"/>
        <v>3268512.2913147919</v>
      </c>
    </row>
    <row r="72" spans="1:23" x14ac:dyDescent="0.35">
      <c r="A72" s="2">
        <v>45047</v>
      </c>
      <c r="E72">
        <v>10570348.439059939</v>
      </c>
      <c r="F72">
        <v>6069969.0082805837</v>
      </c>
      <c r="G72">
        <v>5885881.0305857714</v>
      </c>
      <c r="H72">
        <v>1324265.0435640579</v>
      </c>
      <c r="S72">
        <f t="shared" si="5"/>
        <v>3360202.3649101099</v>
      </c>
      <c r="W72">
        <f t="shared" si="6"/>
        <v>3176114.3872152977</v>
      </c>
    </row>
    <row r="73" spans="1:23" x14ac:dyDescent="0.35">
      <c r="A73" s="2">
        <v>45078</v>
      </c>
      <c r="E73">
        <v>10664972.23790702</v>
      </c>
      <c r="F73">
        <v>6228233.2730753319</v>
      </c>
      <c r="G73">
        <v>6021535.1673693024</v>
      </c>
      <c r="H73">
        <v>1357788.6491957351</v>
      </c>
      <c r="S73">
        <f t="shared" si="5"/>
        <v>3285648.4213419827</v>
      </c>
      <c r="W73">
        <f t="shared" si="6"/>
        <v>3078950.3156359531</v>
      </c>
    </row>
    <row r="74" spans="1:23" x14ac:dyDescent="0.35">
      <c r="A74" s="2">
        <v>45108</v>
      </c>
      <c r="E74">
        <v>10755268.01829532</v>
      </c>
      <c r="F74">
        <v>6385963.1473803697</v>
      </c>
      <c r="G74">
        <v>6155088.8867113693</v>
      </c>
      <c r="H74">
        <v>1391913.527499696</v>
      </c>
      <c r="S74">
        <f t="shared" si="5"/>
        <v>3208265.6040842542</v>
      </c>
      <c r="W74">
        <f t="shared" si="6"/>
        <v>2977391.3434152538</v>
      </c>
    </row>
    <row r="75" spans="1:23" x14ac:dyDescent="0.35">
      <c r="A75" s="2">
        <v>45139</v>
      </c>
      <c r="E75">
        <v>10841374.259692511</v>
      </c>
      <c r="F75">
        <v>6542931.691983331</v>
      </c>
      <c r="G75">
        <v>6286325.2016289756</v>
      </c>
      <c r="H75">
        <v>1426632.543027282</v>
      </c>
      <c r="S75">
        <f t="shared" si="5"/>
        <v>3128416.5150362533</v>
      </c>
      <c r="W75">
        <f t="shared" si="6"/>
        <v>2871810.0246818978</v>
      </c>
    </row>
    <row r="76" spans="1:23" x14ac:dyDescent="0.35">
      <c r="A76" s="2">
        <v>45170</v>
      </c>
      <c r="E76">
        <v>10923431.715619519</v>
      </c>
      <c r="F76">
        <v>6698916.3689733222</v>
      </c>
      <c r="G76">
        <v>6415042.5524823386</v>
      </c>
      <c r="H76">
        <v>1461937.5006681271</v>
      </c>
      <c r="S76">
        <f t="shared" si="5"/>
        <v>3046451.6624690536</v>
      </c>
      <c r="W76">
        <f t="shared" si="6"/>
        <v>2762577.8459780701</v>
      </c>
    </row>
    <row r="77" spans="1:23" x14ac:dyDescent="0.35">
      <c r="A77" s="2">
        <v>45200</v>
      </c>
      <c r="E77">
        <v>11001582.44436167</v>
      </c>
      <c r="F77">
        <v>6853700.2808175785</v>
      </c>
      <c r="G77">
        <v>6541055.9358640686</v>
      </c>
      <c r="H77">
        <v>1497819.128926985</v>
      </c>
      <c r="S77">
        <f t="shared" si="5"/>
        <v>2962707.3795706164</v>
      </c>
      <c r="W77">
        <f t="shared" si="6"/>
        <v>2650063.0346171064</v>
      </c>
    </row>
    <row r="78" spans="1:23" x14ac:dyDescent="0.35">
      <c r="A78" s="2">
        <v>45231</v>
      </c>
      <c r="E78">
        <v>11075968.9464953</v>
      </c>
      <c r="F78">
        <v>7007073.3413401786</v>
      </c>
      <c r="G78">
        <v>6664197.7977445889</v>
      </c>
      <c r="H78">
        <v>1534267.0665694419</v>
      </c>
      <c r="S78">
        <f t="shared" si="5"/>
        <v>2877504.0821812693</v>
      </c>
      <c r="W78">
        <f t="shared" si="6"/>
        <v>2534628.5385856796</v>
      </c>
    </row>
    <row r="79" spans="1:23" x14ac:dyDescent="0.35">
      <c r="A79" s="2">
        <v>45261</v>
      </c>
      <c r="E79">
        <v>11146733.40296636</v>
      </c>
      <c r="F79">
        <v>7158833.3656505859</v>
      </c>
      <c r="G79">
        <v>6784318.686156733</v>
      </c>
      <c r="H79">
        <v>1571269.852866071</v>
      </c>
      <c r="S79">
        <f t="shared" si="5"/>
        <v>2791144.8639435554</v>
      </c>
      <c r="W79">
        <f t="shared" si="6"/>
        <v>2416630.1844497025</v>
      </c>
    </row>
    <row r="80" spans="1:23" x14ac:dyDescent="0.35">
      <c r="A80" s="2">
        <v>45292</v>
      </c>
      <c r="E80">
        <v>11214017.007172029</v>
      </c>
      <c r="F80">
        <v>7308787.0677018324</v>
      </c>
      <c r="G80">
        <v>6901287.6642613262</v>
      </c>
      <c r="H80">
        <v>1608814.921651152</v>
      </c>
      <c r="S80">
        <f t="shared" si="5"/>
        <v>2703914.4212595513</v>
      </c>
      <c r="W80">
        <f t="shared" si="6"/>
        <v>2296415.0178190451</v>
      </c>
    </row>
    <row r="81" spans="1:23" x14ac:dyDescent="0.35">
      <c r="A81" s="2">
        <v>45323</v>
      </c>
      <c r="E81">
        <v>11277959.38436215</v>
      </c>
      <c r="F81">
        <v>7456750.9559756191</v>
      </c>
      <c r="G81">
        <v>7014992.4898343487</v>
      </c>
      <c r="H81">
        <v>1646888.5993957701</v>
      </c>
      <c r="S81">
        <f t="shared" si="5"/>
        <v>2616078.2951320312</v>
      </c>
      <c r="W81">
        <f t="shared" si="6"/>
        <v>2174319.8289907607</v>
      </c>
    </row>
    <row r="82" spans="1:23" x14ac:dyDescent="0.35">
      <c r="A82" s="2">
        <v>45352</v>
      </c>
      <c r="E82">
        <v>11338698.09166838</v>
      </c>
      <c r="F82">
        <v>7602552.1197410002</v>
      </c>
      <c r="G82">
        <v>7125339.5718974499</v>
      </c>
      <c r="H82">
        <v>1685476.1074760801</v>
      </c>
      <c r="S82">
        <f t="shared" si="5"/>
        <v>2527882.4122948507</v>
      </c>
      <c r="W82">
        <f t="shared" si="6"/>
        <v>2050669.8644513001</v>
      </c>
    </row>
    <row r="83" spans="1:23" x14ac:dyDescent="0.35">
      <c r="A83" s="2">
        <v>45383</v>
      </c>
      <c r="E83">
        <v>11396368.19216023</v>
      </c>
      <c r="F83">
        <v>7746028.9003592879</v>
      </c>
      <c r="G83">
        <v>7232253.7192544388</v>
      </c>
      <c r="H83">
        <v>1724561.568795763</v>
      </c>
      <c r="S83">
        <f t="shared" si="5"/>
        <v>2439552.9041100284</v>
      </c>
      <c r="W83">
        <f t="shared" si="6"/>
        <v>1925777.7230051793</v>
      </c>
    </row>
    <row r="84" spans="1:23" x14ac:dyDescent="0.35">
      <c r="A84" s="2">
        <v>45413</v>
      </c>
      <c r="E84">
        <v>11451101.896499511</v>
      </c>
      <c r="F84">
        <v>7887031.4441553215</v>
      </c>
      <c r="G84">
        <v>7335677.6990118818</v>
      </c>
      <c r="H84">
        <v>1764128.018897275</v>
      </c>
      <c r="S84">
        <f t="shared" si="5"/>
        <v>2351296.178590354</v>
      </c>
      <c r="W84">
        <f t="shared" si="6"/>
        <v>1799942.4334469144</v>
      </c>
    </row>
    <row r="85" spans="1:23" x14ac:dyDescent="0.35">
      <c r="A85" s="2">
        <v>45444</v>
      </c>
      <c r="E85">
        <v>11503028.26599841</v>
      </c>
      <c r="F85">
        <v>8025422.1353916647</v>
      </c>
      <c r="G85">
        <v>7435571.6257055793</v>
      </c>
      <c r="H85">
        <v>1804157.4216696101</v>
      </c>
      <c r="S85">
        <f t="shared" si="5"/>
        <v>2263299.2186232209</v>
      </c>
      <c r="W85">
        <f t="shared" si="6"/>
        <v>1673448.7089371353</v>
      </c>
    </row>
    <row r="86" spans="1:23" x14ac:dyDescent="0.35">
      <c r="A86" s="2">
        <v>45474</v>
      </c>
      <c r="E86">
        <v>11552272.97116649</v>
      </c>
      <c r="F86">
        <v>8161075.9098189948</v>
      </c>
      <c r="G86">
        <v>7531912.2034162981</v>
      </c>
      <c r="H86">
        <v>1844630.689731061</v>
      </c>
      <c r="S86">
        <f t="shared" si="5"/>
        <v>2175730.0780191305</v>
      </c>
      <c r="W86">
        <f t="shared" si="6"/>
        <v>1546566.3716164338</v>
      </c>
    </row>
    <row r="87" spans="1:23" x14ac:dyDescent="0.35">
      <c r="A87" s="2">
        <v>45505</v>
      </c>
      <c r="E87">
        <v>11598958.10014483</v>
      </c>
      <c r="F87">
        <v>8293880.4510898544</v>
      </c>
      <c r="G87">
        <v>7624691.8442604505</v>
      </c>
      <c r="H87">
        <v>1885527.7095341589</v>
      </c>
      <c r="S87">
        <f t="shared" si="5"/>
        <v>2088738.5463502202</v>
      </c>
      <c r="W87">
        <f t="shared" si="6"/>
        <v>1419549.9395208163</v>
      </c>
    </row>
    <row r="88" spans="1:23" x14ac:dyDescent="0.35">
      <c r="A88" s="2">
        <v>45536</v>
      </c>
      <c r="E88">
        <v>11643202.011759641</v>
      </c>
      <c r="F88">
        <v>8423736.2739780415</v>
      </c>
      <c r="G88">
        <v>7713917.6869347515</v>
      </c>
      <c r="H88">
        <v>1926827.3712068091</v>
      </c>
      <c r="S88">
        <f t="shared" si="5"/>
        <v>2002456.9536180801</v>
      </c>
      <c r="W88">
        <f t="shared" si="6"/>
        <v>1292638.3665747901</v>
      </c>
    </row>
    <row r="89" spans="1:23" x14ac:dyDescent="0.35">
      <c r="A89" s="2">
        <v>45566</v>
      </c>
      <c r="E89">
        <v>11685119.228273811</v>
      </c>
      <c r="F89">
        <v>8550556.6998130139</v>
      </c>
      <c r="G89">
        <v>7799610.5386505276</v>
      </c>
      <c r="H89">
        <v>1968507.6031090049</v>
      </c>
      <c r="S89">
        <f t="shared" si="5"/>
        <v>1917001.0865142783</v>
      </c>
      <c r="W89">
        <f t="shared" si="6"/>
        <v>1166054.925351792</v>
      </c>
    </row>
    <row r="90" spans="1:23" x14ac:dyDescent="0.35">
      <c r="A90" s="2">
        <v>45597</v>
      </c>
      <c r="E90">
        <v>11724820.36326536</v>
      </c>
      <c r="F90">
        <v>8674267.7307973318</v>
      </c>
      <c r="G90">
        <v>7881803.762900549</v>
      </c>
      <c r="H90">
        <v>2010545.4110486561</v>
      </c>
      <c r="S90">
        <f t="shared" si="5"/>
        <v>1832471.1893161547</v>
      </c>
      <c r="W90">
        <f t="shared" si="6"/>
        <v>1040007.2214193719</v>
      </c>
    </row>
    <row r="91" spans="1:23" x14ac:dyDescent="0.35">
      <c r="A91" s="2">
        <v>45627</v>
      </c>
      <c r="E91">
        <v>11762412.08041005</v>
      </c>
      <c r="F91">
        <v>8794807.8309118114</v>
      </c>
      <c r="G91">
        <v>7960542.1341560883</v>
      </c>
      <c r="H91">
        <v>2052916.9220634131</v>
      </c>
      <c r="S91">
        <f t="shared" si="5"/>
        <v>1748953.0241905488</v>
      </c>
      <c r="W91">
        <f t="shared" si="6"/>
        <v>914687.32743482571</v>
      </c>
    </row>
    <row r="92" spans="1:23" x14ac:dyDescent="0.35">
      <c r="A92" s="2">
        <v>45658</v>
      </c>
      <c r="E92">
        <v>11797997.07928716</v>
      </c>
      <c r="F92">
        <v>8912127.6219227761</v>
      </c>
      <c r="G92">
        <v>8035880.6788943093</v>
      </c>
      <c r="H92">
        <v>2095597.432638413</v>
      </c>
      <c r="S92">
        <f t="shared" si="5"/>
        <v>1666518.9677544378</v>
      </c>
      <c r="W92">
        <f t="shared" si="6"/>
        <v>790272.02472597104</v>
      </c>
    </row>
    <row r="93" spans="1:23" x14ac:dyDescent="0.35">
      <c r="A93" s="2">
        <v>45689</v>
      </c>
      <c r="E93">
        <v>11831674.10465773</v>
      </c>
      <c r="F93">
        <v>9026189.5035894196</v>
      </c>
      <c r="G93">
        <v>8107883.5204049041</v>
      </c>
      <c r="H93">
        <v>2138561.461192857</v>
      </c>
      <c r="S93">
        <f t="shared" si="5"/>
        <v>1585229.1230599689</v>
      </c>
      <c r="W93">
        <f t="shared" si="6"/>
        <v>666923.13987545343</v>
      </c>
    </row>
    <row r="94" spans="1:23" x14ac:dyDescent="0.35">
      <c r="A94" s="2">
        <v>45717</v>
      </c>
      <c r="E94">
        <v>11863537.97598248</v>
      </c>
      <c r="F94">
        <v>9136967.2075353209</v>
      </c>
      <c r="G94">
        <v>8176622.7427131385</v>
      </c>
      <c r="H94">
        <v>2181782.804631907</v>
      </c>
      <c r="S94">
        <f t="shared" si="5"/>
        <v>1505132.4286374343</v>
      </c>
      <c r="W94">
        <f t="shared" si="6"/>
        <v>544787.96381525183</v>
      </c>
    </row>
    <row r="95" spans="1:23" x14ac:dyDescent="0.35">
      <c r="A95" s="2">
        <v>45748</v>
      </c>
      <c r="E95">
        <v>11893679.634247459</v>
      </c>
      <c r="F95">
        <v>9244445.2944086678</v>
      </c>
      <c r="G95">
        <v>8242177.2867686963</v>
      </c>
      <c r="H95">
        <v>2225234.5987248588</v>
      </c>
      <c r="S95">
        <f t="shared" si="5"/>
        <v>1426267.7487539044</v>
      </c>
      <c r="W95">
        <f t="shared" si="6"/>
        <v>423999.7411139328</v>
      </c>
    </row>
    <row r="96" spans="1:23" x14ac:dyDescent="0.35">
      <c r="A96" s="2">
        <v>45778</v>
      </c>
      <c r="E96">
        <v>11922186.203450911</v>
      </c>
      <c r="F96">
        <v>9348618.6039287895</v>
      </c>
      <c r="G96">
        <v>8304631.8898595329</v>
      </c>
      <c r="H96">
        <v>2268889.3820364792</v>
      </c>
      <c r="S96">
        <f t="shared" si="5"/>
        <v>1348664.9315548986</v>
      </c>
      <c r="W96">
        <f t="shared" si="6"/>
        <v>304678.21748564206</v>
      </c>
    </row>
    <row r="97" spans="1:23" x14ac:dyDescent="0.35">
      <c r="A97" s="2">
        <v>45809</v>
      </c>
      <c r="E97">
        <v>11949141.06437072</v>
      </c>
      <c r="F97">
        <v>9449491.6672217362</v>
      </c>
      <c r="G97">
        <v>8364076.0770791797</v>
      </c>
      <c r="H97">
        <v>2312719.163106156</v>
      </c>
      <c r="S97">
        <f t="shared" si="5"/>
        <v>1272345.824185384</v>
      </c>
      <c r="W97">
        <f t="shared" si="6"/>
        <v>186930.23404282751</v>
      </c>
    </row>
    <row r="98" spans="1:23" x14ac:dyDescent="0.35">
      <c r="A98" s="2">
        <v>45839</v>
      </c>
      <c r="E98">
        <v>11974623.93848161</v>
      </c>
      <c r="F98">
        <v>9547078.0905078817</v>
      </c>
      <c r="G98">
        <v>8420603.2116540801</v>
      </c>
      <c r="H98">
        <v>2356695.4905396369</v>
      </c>
      <c r="S98">
        <f t="shared" si="5"/>
        <v>1197325.2362878933</v>
      </c>
      <c r="W98">
        <f t="shared" si="6"/>
        <v>70850.357434091624</v>
      </c>
    </row>
    <row r="99" spans="1:23" x14ac:dyDescent="0.35">
      <c r="A99" s="2">
        <v>45870</v>
      </c>
      <c r="E99">
        <v>11998710.98012073</v>
      </c>
      <c r="F99">
        <v>9641399.9187430944</v>
      </c>
      <c r="G99">
        <v>8474309.6090619322</v>
      </c>
      <c r="H99">
        <v>2400789.5256508999</v>
      </c>
      <c r="S99">
        <f t="shared" si="5"/>
        <v>1123611.8454078976</v>
      </c>
      <c r="W99">
        <f t="shared" si="6"/>
        <v>-43478.464273264632</v>
      </c>
    </row>
    <row r="100" spans="1:23" x14ac:dyDescent="0.35">
      <c r="A100" s="2">
        <v>45901</v>
      </c>
      <c r="E100">
        <v>12021474.875213711</v>
      </c>
      <c r="F100">
        <v>9732486.9872558378</v>
      </c>
      <c r="G100">
        <v>8525293.7181689329</v>
      </c>
      <c r="H100">
        <v>2444972.1172676519</v>
      </c>
      <c r="S100">
        <f t="shared" si="5"/>
        <v>1051209.0397771257</v>
      </c>
      <c r="W100">
        <f t="shared" si="6"/>
        <v>-155984.22930977913</v>
      </c>
    </row>
    <row r="101" spans="1:23" x14ac:dyDescent="0.35">
      <c r="A101" s="2">
        <v>45931</v>
      </c>
      <c r="E101">
        <v>12042984.94506829</v>
      </c>
      <c r="F101">
        <v>9820376.268788958</v>
      </c>
      <c r="G101">
        <v>8573655.3710992131</v>
      </c>
      <c r="H101">
        <v>2489213.8782933261</v>
      </c>
      <c r="S101">
        <f t="shared" si="5"/>
        <v>980115.69567575119</v>
      </c>
      <c r="W101">
        <f t="shared" si="6"/>
        <v>-266605.20201399364</v>
      </c>
    </row>
    <row r="102" spans="1:23" x14ac:dyDescent="0.35">
      <c r="A102" s="2">
        <v>45962</v>
      </c>
      <c r="E102">
        <v>12063307.253921051</v>
      </c>
      <c r="F102">
        <v>9905111.2226688862</v>
      </c>
      <c r="G102">
        <v>8619495.10223094</v>
      </c>
      <c r="H102">
        <v>2533485.2636015378</v>
      </c>
      <c r="S102">
        <f t="shared" si="5"/>
        <v>910326.88808857277</v>
      </c>
      <c r="W102">
        <f t="shared" si="6"/>
        <v>-375289.2323493734</v>
      </c>
    </row>
    <row r="103" spans="1:23" x14ac:dyDescent="0.35">
      <c r="A103" s="2">
        <v>45992</v>
      </c>
      <c r="E103">
        <v>12082504.719086049</v>
      </c>
      <c r="F103">
        <v>9986741.1521072015</v>
      </c>
      <c r="G103">
        <v>8662913.5355904549</v>
      </c>
      <c r="H103">
        <v>2577756.6488261241</v>
      </c>
      <c r="S103">
        <f t="shared" si="5"/>
        <v>841834.53466947004</v>
      </c>
      <c r="W103">
        <f t="shared" si="6"/>
        <v>-481993.08184727654</v>
      </c>
    </row>
    <row r="104" spans="1:23" x14ac:dyDescent="0.35">
      <c r="A104" s="2">
        <v>46023</v>
      </c>
      <c r="E104">
        <v>12100637.222701101</v>
      </c>
      <c r="F104">
        <v>10065320.57490816</v>
      </c>
      <c r="G104">
        <v>8704010.8389825001</v>
      </c>
      <c r="H104">
        <v>2621998.409601144</v>
      </c>
      <c r="S104">
        <f t="shared" si="5"/>
        <v>774627.97411745647</v>
      </c>
      <c r="W104">
        <f t="shared" si="6"/>
        <v>-586681.76180820307</v>
      </c>
    </row>
    <row r="105" spans="1:23" x14ac:dyDescent="0.35">
      <c r="A105" s="2">
        <v>46054</v>
      </c>
      <c r="E105">
        <v>12117761.72420186</v>
      </c>
      <c r="F105">
        <v>10140908.612127351</v>
      </c>
      <c r="G105">
        <v>8742886.2424406484</v>
      </c>
      <c r="H105">
        <v>2666181.0008008829</v>
      </c>
      <c r="S105">
        <f t="shared" si="5"/>
        <v>708694.4809603286</v>
      </c>
      <c r="W105">
        <f t="shared" si="6"/>
        <v>-689327.88872637367</v>
      </c>
    </row>
    <row r="106" spans="1:23" x14ac:dyDescent="0.35">
      <c r="A106" s="2">
        <v>46082</v>
      </c>
      <c r="E106">
        <v>12133932.37277331</v>
      </c>
      <c r="F106">
        <v>10213568.398514921</v>
      </c>
      <c r="G106">
        <v>8779637.6179937776</v>
      </c>
      <c r="H106">
        <v>2710275.0353298881</v>
      </c>
      <c r="S106">
        <f t="shared" si="5"/>
        <v>644019.71944964444</v>
      </c>
      <c r="W106">
        <f t="shared" si="6"/>
        <v>-789911.06107149879</v>
      </c>
    </row>
    <row r="107" spans="1:23" x14ac:dyDescent="0.35">
      <c r="A107" s="2">
        <v>46113</v>
      </c>
      <c r="E107">
        <v>12149200.61913717</v>
      </c>
      <c r="F107">
        <v>10283366.51789283</v>
      </c>
      <c r="G107">
        <v>8814361.1173064411</v>
      </c>
      <c r="H107">
        <v>2754251.362017415</v>
      </c>
      <c r="S107">
        <f t="shared" si="5"/>
        <v>580588.13981331373</v>
      </c>
      <c r="W107">
        <f t="shared" si="6"/>
        <v>-888417.26077307528</v>
      </c>
    </row>
    <row r="108" spans="1:23" x14ac:dyDescent="0.35">
      <c r="A108" s="2">
        <v>46143</v>
      </c>
      <c r="E108">
        <v>12163615.326129939</v>
      </c>
      <c r="F108">
        <v>10350372.465969389</v>
      </c>
      <c r="G108">
        <v>8847150.8634459227</v>
      </c>
      <c r="H108">
        <v>2798081.1421794179</v>
      </c>
      <c r="S108">
        <f t="shared" si="5"/>
        <v>518383.32050459879</v>
      </c>
      <c r="W108">
        <f t="shared" si="6"/>
        <v>-984838.28201886779</v>
      </c>
    </row>
    <row r="109" spans="1:23" x14ac:dyDescent="0.35">
      <c r="A109" s="2">
        <v>46174</v>
      </c>
      <c r="E109">
        <v>12177222.877613161</v>
      </c>
      <c r="F109">
        <v>10414658.14249151</v>
      </c>
      <c r="G109">
        <v>8878098.6928401515</v>
      </c>
      <c r="H109">
        <v>2841735.9244240359</v>
      </c>
      <c r="S109">
        <f t="shared" si="5"/>
        <v>457388.26034897333</v>
      </c>
      <c r="W109">
        <f t="shared" si="6"/>
        <v>-1079171.1893023853</v>
      </c>
    </row>
    <row r="110" spans="1:23" x14ac:dyDescent="0.35">
      <c r="A110" s="2">
        <v>46204</v>
      </c>
      <c r="E110">
        <v>12190067.285333659</v>
      </c>
      <c r="F110">
        <v>10476297.374082111</v>
      </c>
      <c r="G110">
        <v>8907293.9434008971</v>
      </c>
      <c r="H110">
        <v>2885187.7172934539</v>
      </c>
      <c r="S110">
        <f t="shared" si="5"/>
        <v>397585.62463930855</v>
      </c>
      <c r="W110">
        <f t="shared" si="6"/>
        <v>-1171417.8060419052</v>
      </c>
    </row>
    <row r="111" spans="1:23" x14ac:dyDescent="0.35">
      <c r="A111" s="2">
        <v>46235</v>
      </c>
      <c r="E111">
        <v>12202190.293420451</v>
      </c>
      <c r="F111">
        <v>10535365.468608251</v>
      </c>
      <c r="G111">
        <v>8934823.2847802788</v>
      </c>
      <c r="H111">
        <v>2928409.0593556231</v>
      </c>
      <c r="S111">
        <f t="shared" si="5"/>
        <v>338957.94928454887</v>
      </c>
      <c r="W111">
        <f t="shared" si="6"/>
        <v>-1261584.2345434232</v>
      </c>
    </row>
    <row r="112" spans="1:23" x14ac:dyDescent="0.35">
      <c r="A112" s="2">
        <v>46266</v>
      </c>
      <c r="E112">
        <v>12213631.48026411</v>
      </c>
      <c r="F112">
        <v>10591938.801478021</v>
      </c>
      <c r="G112">
        <v>8960770.5867900606</v>
      </c>
      <c r="H112">
        <v>2971373.0863833912</v>
      </c>
      <c r="S112">
        <f t="shared" si="5"/>
        <v>281487.80709065869</v>
      </c>
      <c r="W112">
        <f t="shared" si="6"/>
        <v>-1349680.4075973015</v>
      </c>
    </row>
    <row r="113" spans="1:23" x14ac:dyDescent="0.35">
      <c r="A113" s="2">
        <v>46296</v>
      </c>
      <c r="E113">
        <v>12224428.35757841</v>
      </c>
      <c r="F113">
        <v>10646094.433869559</v>
      </c>
      <c r="G113">
        <v>8985216.8221290708</v>
      </c>
      <c r="H113">
        <v>3014053.595285825</v>
      </c>
      <c r="S113">
        <f t="shared" si="5"/>
        <v>225157.94016351411</v>
      </c>
      <c r="W113">
        <f t="shared" si="6"/>
        <v>-1435719.6715769744</v>
      </c>
    </row>
    <row r="114" spans="1:23" x14ac:dyDescent="0.35">
      <c r="A114" s="2">
        <v>46327</v>
      </c>
      <c r="E114">
        <v>12234616.46648944</v>
      </c>
      <c r="F114">
        <v>10697909.7625539</v>
      </c>
      <c r="G114">
        <v>9008239.99972184</v>
      </c>
      <c r="H114">
        <v>3056425.1044863621</v>
      </c>
      <c r="S114">
        <f t="shared" si="5"/>
        <v>169951.36228123773</v>
      </c>
      <c r="W114">
        <f t="shared" si="6"/>
        <v>-1519718.4005508227</v>
      </c>
    </row>
    <row r="115" spans="1:23" x14ac:dyDescent="0.35">
      <c r="A115" s="2">
        <v>46357</v>
      </c>
      <c r="E115">
        <v>12244229.47053881</v>
      </c>
      <c r="F115">
        <v>10747462.20068196</v>
      </c>
      <c r="G115">
        <v>9029915.1251604483</v>
      </c>
      <c r="H115">
        <v>3098462.9104746808</v>
      </c>
      <c r="S115">
        <f t="shared" si="5"/>
        <v>115851.43490368081</v>
      </c>
      <c r="W115">
        <f t="shared" si="6"/>
        <v>-1601695.6406178311</v>
      </c>
    </row>
    <row r="116" spans="1:23" x14ac:dyDescent="0.35">
      <c r="A116" s="2">
        <v>46388</v>
      </c>
      <c r="E116">
        <v>12253299.245522041</v>
      </c>
      <c r="F116">
        <v>10794828.88866234</v>
      </c>
      <c r="G116">
        <v>9050314.1849522758</v>
      </c>
      <c r="H116">
        <v>3140143.140293262</v>
      </c>
      <c r="S116">
        <f t="shared" si="5"/>
        <v>62841.920276503079</v>
      </c>
      <c r="W116">
        <f t="shared" si="6"/>
        <v>-1681672.7834335612</v>
      </c>
    </row>
    <row r="117" spans="1:23" x14ac:dyDescent="0.35">
      <c r="A117" s="2">
        <v>46419</v>
      </c>
      <c r="E117">
        <v>12261855.966114311</v>
      </c>
      <c r="F117">
        <v>10840086.434058139</v>
      </c>
      <c r="G117">
        <v>9069506.1515007149</v>
      </c>
      <c r="H117">
        <v>3181442.7997550969</v>
      </c>
      <c r="S117">
        <f t="shared" si="5"/>
        <v>10907.014858498704</v>
      </c>
      <c r="W117">
        <f t="shared" si="6"/>
        <v>-1759673.2676989255</v>
      </c>
    </row>
    <row r="118" spans="1:23" x14ac:dyDescent="0.35">
      <c r="A118" s="2">
        <v>46447</v>
      </c>
      <c r="E118">
        <v>12269928.189261669</v>
      </c>
      <c r="F118">
        <v>10883310.67927287</v>
      </c>
      <c r="G118">
        <v>9087557.0059773382</v>
      </c>
      <c r="H118">
        <v>3222339.8172255042</v>
      </c>
      <c r="S118">
        <f>E118-G118-H118</f>
        <v>-39968.633941173088</v>
      </c>
      <c r="W118">
        <f t="shared" si="6"/>
        <v>-1835722.3072367045</v>
      </c>
    </row>
    <row r="119" spans="1:23" x14ac:dyDescent="0.35">
      <c r="A119" s="2">
        <v>46478</v>
      </c>
      <c r="E119">
        <v>12277542.93433832</v>
      </c>
      <c r="F119">
        <v>10924576.495675551</v>
      </c>
      <c r="G119">
        <v>9104529.776477173</v>
      </c>
      <c r="H119">
        <v>3262813.0828379178</v>
      </c>
      <c r="S119">
        <f t="shared" si="5"/>
        <v>-89799.924976770766</v>
      </c>
      <c r="W119">
        <f t="shared" si="6"/>
        <v>-1909846.6441751486</v>
      </c>
    </row>
    <row r="120" spans="1:23" x14ac:dyDescent="0.35">
      <c r="A120" s="2">
        <v>46508</v>
      </c>
      <c r="E120">
        <v>12284725.760089809</v>
      </c>
      <c r="F120">
        <v>10963957.60272794</v>
      </c>
      <c r="G120">
        <v>9120484.5890788734</v>
      </c>
      <c r="H120">
        <v>3302842.4830505801</v>
      </c>
      <c r="S120">
        <f t="shared" si="5"/>
        <v>-138601.31203964446</v>
      </c>
      <c r="W120">
        <f t="shared" si="6"/>
        <v>-1982074.3256887114</v>
      </c>
    </row>
    <row r="121" spans="1:23" x14ac:dyDescent="0.35">
      <c r="A121" s="2">
        <v>46539</v>
      </c>
      <c r="E121">
        <v>12291500.838398</v>
      </c>
      <c r="F121">
        <v>11001526.41061995</v>
      </c>
      <c r="G121">
        <v>9135478.7296556346</v>
      </c>
      <c r="H121">
        <v>3342408.9304876481</v>
      </c>
      <c r="S121">
        <f>E121-G121-H121</f>
        <v>-186386.8217452825</v>
      </c>
      <c r="W121">
        <f t="shared" si="6"/>
        <v>-2052434.5027095978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product_X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2021-05-16T13:21:05Z</dcterms:created>
  <dcterms:modified xsi:type="dcterms:W3CDTF">2021-05-16T15:46:21Z</dcterms:modified>
</cp:coreProperties>
</file>