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cotiviti-my.sharepoint.com/personal/om_prakash_cotiviti_com/Documents/Om/Docs/Safe/"/>
    </mc:Choice>
  </mc:AlternateContent>
  <xr:revisionPtr revIDLastSave="0" documentId="8_{EBD166C6-F7E9-4FA2-A6B0-BE27529601C1}" xr6:coauthVersionLast="45" xr6:coauthVersionMax="45" xr10:uidLastSave="{00000000-0000-0000-0000-000000000000}"/>
  <bookViews>
    <workbookView xWindow="-103" yWindow="-103" windowWidth="16663" windowHeight="9017" activeTab="2" xr2:uid="{00000000-000D-0000-FFFF-FFFF00000000}"/>
  </bookViews>
  <sheets>
    <sheet name="BA Assessment" sheetId="1" r:id="rId1"/>
    <sheet name="Radar Chart by Core Competency" sheetId="4" r:id="rId2"/>
    <sheet name="Radar Chart by Dimension" sheetId="3" r:id="rId3"/>
  </sheets>
  <definedNames>
    <definedName name="_xlnm.Print_Area" localSheetId="0">'BA Assessment'!$C:$D</definedName>
    <definedName name="_xlnm.Print_Titles" localSheetId="0">'BA Assessment'!$4:$8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7" i="1" l="1"/>
  <c r="K25" i="1"/>
  <c r="B89" i="1" l="1"/>
  <c r="J10" i="1"/>
  <c r="J11" i="1"/>
  <c r="J12" i="1"/>
  <c r="J13" i="1"/>
  <c r="J14" i="1"/>
  <c r="J15" i="1"/>
  <c r="K15" i="1" s="1"/>
  <c r="J16" i="1"/>
  <c r="J17" i="1"/>
  <c r="J18" i="1"/>
  <c r="L17" i="1" s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K40" i="1" s="1"/>
  <c r="J43" i="1"/>
  <c r="K43" i="1" s="1"/>
  <c r="J44" i="1"/>
  <c r="L36" i="1" s="1"/>
  <c r="J45" i="1"/>
  <c r="J46" i="1"/>
  <c r="J47" i="1"/>
  <c r="J48" i="1"/>
  <c r="J49" i="1"/>
  <c r="J50" i="1"/>
  <c r="J51" i="1"/>
  <c r="J52" i="1"/>
  <c r="J53" i="1"/>
  <c r="K52" i="1" s="1"/>
  <c r="J54" i="1"/>
  <c r="L46" i="1" s="1"/>
  <c r="J55" i="1"/>
  <c r="K55" i="1" s="1"/>
  <c r="J56" i="1"/>
  <c r="J57" i="1"/>
  <c r="J58" i="1"/>
  <c r="J59" i="1"/>
  <c r="J60" i="1"/>
  <c r="J61" i="1"/>
  <c r="J62" i="1"/>
  <c r="J63" i="1"/>
  <c r="J64" i="1"/>
  <c r="J65" i="1"/>
  <c r="J66" i="1"/>
  <c r="K64" i="1" s="1"/>
  <c r="J67" i="1"/>
  <c r="K67" i="1" s="1"/>
  <c r="J68" i="1"/>
  <c r="J69" i="1"/>
  <c r="J70" i="1"/>
  <c r="J71" i="1"/>
  <c r="J72" i="1"/>
  <c r="J9" i="1"/>
  <c r="K70" i="1"/>
  <c r="K61" i="1"/>
  <c r="K58" i="1"/>
  <c r="K46" i="1"/>
  <c r="K49" i="1"/>
  <c r="K36" i="1"/>
  <c r="K20" i="1"/>
  <c r="K28" i="1" l="1"/>
  <c r="B87" i="1" s="1"/>
  <c r="K34" i="1"/>
  <c r="K32" i="1"/>
  <c r="B88" i="1" s="1"/>
  <c r="L28" i="1"/>
  <c r="L64" i="1"/>
  <c r="L55" i="1"/>
  <c r="K13" i="1"/>
  <c r="B82" i="1" s="1"/>
  <c r="K9" i="1"/>
  <c r="B81" i="1" s="1"/>
  <c r="L9" i="1"/>
  <c r="B83" i="1"/>
  <c r="A109" i="1" l="1"/>
  <c r="A108" i="1"/>
  <c r="A107" i="1"/>
  <c r="A106" i="1"/>
  <c r="A105" i="1"/>
  <c r="A104" i="1"/>
  <c r="A103" i="1"/>
  <c r="B94" i="1" l="1"/>
  <c r="B86" i="1"/>
  <c r="B104" i="1" l="1"/>
  <c r="B84" i="1"/>
  <c r="B103" i="1"/>
  <c r="B107" i="1"/>
  <c r="B108" i="1"/>
  <c r="B105" i="1"/>
  <c r="B106" i="1"/>
  <c r="B109" i="1"/>
  <c r="B90" i="1"/>
  <c r="B93" i="1"/>
  <c r="B97" i="1"/>
  <c r="B101" i="1"/>
  <c r="B98" i="1"/>
  <c r="B92" i="1"/>
  <c r="B100" i="1"/>
  <c r="B91" i="1"/>
  <c r="B99" i="1"/>
  <c r="B96" i="1"/>
  <c r="B95" i="1"/>
  <c r="B85" i="1"/>
</calcChain>
</file>

<file path=xl/sharedStrings.xml><?xml version="1.0" encoding="utf-8"?>
<sst xmlns="http://schemas.openxmlformats.org/spreadsheetml/2006/main" count="188" uniqueCount="126">
  <si>
    <t>Dimension</t>
  </si>
  <si>
    <t>Agile Portfolio Operations</t>
  </si>
  <si>
    <t>Lean Governance</t>
  </si>
  <si>
    <t>© Scaled Agile, Inc. All rights reserved.</t>
  </si>
  <si>
    <r>
      <t xml:space="preserve">Group: </t>
    </r>
    <r>
      <rPr>
        <sz val="9"/>
        <rFont val="Arial"/>
        <family val="2"/>
      </rPr>
      <t xml:space="preserve">xxxxxxxxxxxxxxxxx       </t>
    </r>
    <r>
      <rPr>
        <b/>
        <sz val="9"/>
        <rFont val="Arial"/>
        <family val="2"/>
      </rPr>
      <t>Date:</t>
    </r>
    <r>
      <rPr>
        <sz val="9"/>
        <rFont val="Arial"/>
        <family val="2"/>
      </rPr>
      <t xml:space="preserve"> xx/x/20xx</t>
    </r>
  </si>
  <si>
    <t>Team of Agile Teams</t>
  </si>
  <si>
    <t>Solution and Systems Engineering</t>
  </si>
  <si>
    <t>Mindset and Principles</t>
  </si>
  <si>
    <t>Relentless Improvement</t>
  </si>
  <si>
    <t>Learning Organization</t>
  </si>
  <si>
    <t>Strategy Agility</t>
  </si>
  <si>
    <t>Agile Teams</t>
  </si>
  <si>
    <t>Built-in Quality</t>
  </si>
  <si>
    <t>Lean Business Operations</t>
  </si>
  <si>
    <t>Statement</t>
  </si>
  <si>
    <t>More True
than False</t>
  </si>
  <si>
    <t>More False
than True</t>
  </si>
  <si>
    <t>Not Applicable</t>
  </si>
  <si>
    <t>Inspect and Adapt events drive relentless improvement</t>
  </si>
  <si>
    <t>Specifications, architecture, and roadmaps evolve continuously</t>
  </si>
  <si>
    <t>PI Planning includes all people on the train and is held on a cadence</t>
  </si>
  <si>
    <t>False</t>
  </si>
  <si>
    <t>Neither False 
nor True</t>
  </si>
  <si>
    <t>The IP iteration provides time for planning and innovation</t>
  </si>
  <si>
    <t>Design options are explored at appropriate times in the system lifecycle</t>
  </si>
  <si>
    <t>Coordinating Trains and Suppliers</t>
  </si>
  <si>
    <t>Leading the Change</t>
  </si>
  <si>
    <t>Leading by Example</t>
  </si>
  <si>
    <t>Customer Centricity and Design Thinking</t>
  </si>
  <si>
    <t>DevOps and Continuous Delivery Pipeline</t>
  </si>
  <si>
    <t>Lean-Thinking People and Agile Teams</t>
  </si>
  <si>
    <t>Systems demos are held at every iteration to demo integrated solutions</t>
  </si>
  <si>
    <t>The ART displays a culture of shared responsibility across the entire value stream</t>
  </si>
  <si>
    <t>Automation is used to drive flow through the Continuous Delivery Pipeline flow</t>
  </si>
  <si>
    <t xml:space="preserve">The entire solution is frequently integrated end-to-end </t>
  </si>
  <si>
    <t>Leaders create an environment for risk-taking without fear of negative consequences to self-image, status, or career</t>
  </si>
  <si>
    <t>Innovation Culture</t>
  </si>
  <si>
    <t xml:space="preserve">Product Owners and Scrum Masters perform their roles </t>
  </si>
  <si>
    <t xml:space="preserve">Teams regularly apply quality practices including pairing, collective ownership, automation, and definition of done </t>
  </si>
  <si>
    <t xml:space="preserve">Product Management defines and supports building viable and sustainable products that meet customer needs </t>
  </si>
  <si>
    <t xml:space="preserve">The ART constantly collaborates and validates with customers </t>
  </si>
  <si>
    <t>Design thinking tools ( Personas, Journey Maps, Story Maps, Prototyping) are used to continuously explore customer needs</t>
  </si>
  <si>
    <t>Solutions are released to customers whenever there is demand</t>
  </si>
  <si>
    <t>The entire Continuous Delivery Pipeline flow is measured and improved</t>
  </si>
  <si>
    <t>Compliance activities are incremental and continuous</t>
  </si>
  <si>
    <t>Solution trains coordinate ARTs with a common cadence, backlog, vision, and roadmap</t>
  </si>
  <si>
    <t>Suppliers participate in Solution Train cadence and events</t>
  </si>
  <si>
    <t>The Continuous Delivery Pipeline extends from definition through operation</t>
  </si>
  <si>
    <t>Live systems are updatable on demand</t>
  </si>
  <si>
    <t xml:space="preserve">Enterprises Strategy is understood, and communicated </t>
  </si>
  <si>
    <t>Portfolio Epics are defined and visible in the Portfolio Kanban system</t>
  </si>
  <si>
    <t>Rolling wave Portfolio vision is in effect</t>
  </si>
  <si>
    <t>Value stream funding replaces project-based funding</t>
  </si>
  <si>
    <t>LPM stakeholders are trained in SAFe responsibilities</t>
  </si>
  <si>
    <t xml:space="preserve">LPM guides Lean-Agile operational excellence </t>
  </si>
  <si>
    <t xml:space="preserve">Value streams are effectively coordinated </t>
  </si>
  <si>
    <t xml:space="preserve">Lean Budgets guardrails are established and dynamically updated </t>
  </si>
  <si>
    <t>Participatory budgeting determines budget allocation</t>
  </si>
  <si>
    <t>Lean outcome metrics are used to measure progress and success</t>
  </si>
  <si>
    <t>Leaders routinely use SAFe principles and practices to carry out their responsibilities</t>
  </si>
  <si>
    <t>Leaders communicate why change is needed in ways that inspire, motivate, and engage people in the change</t>
  </si>
  <si>
    <t>Leaders engage in their own ongoing, voluntary, and self-motivated pursuit of knowledge and growth</t>
  </si>
  <si>
    <t xml:space="preserve">Leaders move decision authority to where the information is </t>
  </si>
  <si>
    <t>The portfolio can change strategy quickly when new opportunities arise</t>
  </si>
  <si>
    <t xml:space="preserve">Teams and Teams of Agile Teams organize and reorganize to align with strategy </t>
  </si>
  <si>
    <t>Business teams operate with their own specific agile practices</t>
  </si>
  <si>
    <t>Value streams are mapped and continuously optimized</t>
  </si>
  <si>
    <t>Hiring is based on Agile aptitude, team input, and cultural fit</t>
  </si>
  <si>
    <t>Employees and contractors are trained in Lean and Agile principles and practices</t>
  </si>
  <si>
    <t>Improvement activities are fact-based, programmatic, and actionable</t>
  </si>
  <si>
    <t xml:space="preserve">Improvements increase the effectiveness of the entire system instead of individuals, teams, departments, or silos </t>
  </si>
  <si>
    <t>Relentless improvement is urgent, part of the culture, and is everyone’s responsibility</t>
  </si>
  <si>
    <t>The organization routinely invests in formal and informal learning opportunities, mentoring, and skill development</t>
  </si>
  <si>
    <t>Learning is shared and integrated into everyday practices</t>
  </si>
  <si>
    <t>The organization invests in individual growth via depth and breadth of knowledge in multiple disciplines</t>
  </si>
  <si>
    <t xml:space="preserve">People are trained, coached, and mentored in the behaviors and skills of innovation and intrapreneurship </t>
  </si>
  <si>
    <t xml:space="preserve">The organization provides dedicated time and space for people to explore and experiment </t>
  </si>
  <si>
    <t xml:space="preserve">People are encouraged to work directly with customers to understand the problems to be solved </t>
  </si>
  <si>
    <r>
      <t xml:space="preserve">Teams are high performing and exhibit </t>
    </r>
    <r>
      <rPr>
        <i/>
        <sz val="8"/>
        <color rgb="FF000000"/>
        <rFont val="Arial"/>
        <family val="2"/>
      </rPr>
      <t xml:space="preserve">teamness </t>
    </r>
    <r>
      <rPr>
        <sz val="8"/>
        <color rgb="FF000000"/>
        <rFont val="Arial"/>
        <family val="2"/>
      </rPr>
      <t>by working well together</t>
    </r>
  </si>
  <si>
    <r>
      <t xml:space="preserve">Leaders </t>
    </r>
    <r>
      <rPr>
        <i/>
        <sz val="8"/>
        <color rgb="FF000000"/>
        <rFont val="Arial"/>
        <family val="2"/>
      </rPr>
      <t>lead</t>
    </r>
    <r>
      <rPr>
        <sz val="8"/>
        <color rgb="FF000000"/>
        <rFont val="Arial"/>
        <family val="2"/>
      </rPr>
      <t xml:space="preserve"> the transformation to Lean-Agile/SAFe through personal advocacy and engagement </t>
    </r>
  </si>
  <si>
    <t>Agile Release Trains are organized around value</t>
  </si>
  <si>
    <t>Agile Release Trains include everyone required to deliver value: business, development, operations, support, and more</t>
  </si>
  <si>
    <t>Agile HR practices provide effective compensation, continuous feedback, and personal growth</t>
  </si>
  <si>
    <t>X</t>
  </si>
  <si>
    <t>Score</t>
  </si>
  <si>
    <t>Continuously Evolve Live Systems</t>
  </si>
  <si>
    <t>Strategy and Investment Funding</t>
  </si>
  <si>
    <t>TTA: Agile Teams</t>
  </si>
  <si>
    <t>TTA: Built-in Quality</t>
  </si>
  <si>
    <t>TTA: Team of Agile Teams</t>
  </si>
  <si>
    <t>APD: Customer Centricity and Design Thinking</t>
  </si>
  <si>
    <t>APD: DevOps and Continuous Delivery Pipeline</t>
  </si>
  <si>
    <t>ESD: Solution and Systems Engineering</t>
  </si>
  <si>
    <t>ESD: Coordinating Trains and Suppliers</t>
  </si>
  <si>
    <t>ESD: Continuously Evolve Live Systems</t>
  </si>
  <si>
    <t>LPM: Strategy and Investment Funding</t>
  </si>
  <si>
    <t>LPM: Agile Portfolio Operations</t>
  </si>
  <si>
    <t>LPM: Lean Governance</t>
  </si>
  <si>
    <t>LAL: Mindset and Principles</t>
  </si>
  <si>
    <t>LAL: Leading by Example</t>
  </si>
  <si>
    <t>OA: Strategy Agility</t>
  </si>
  <si>
    <t>OA: Lean Business Operations</t>
  </si>
  <si>
    <t>OA: Lean-Thinking People and Agile Teams</t>
  </si>
  <si>
    <t>CLC: Relentless Improvement</t>
  </si>
  <si>
    <t>CLC: Learning Organization</t>
  </si>
  <si>
    <t>CLC: Innovation Culture</t>
  </si>
  <si>
    <t>Team and Technical Agility (TTA)</t>
  </si>
  <si>
    <t>Agile Product Delivery (APD)</t>
  </si>
  <si>
    <t>Enterprise Solution Delivery (ESD)</t>
  </si>
  <si>
    <t>Lean Portfolio Management (LPM)</t>
  </si>
  <si>
    <t>Lean-Agile Leadership (LAL)</t>
  </si>
  <si>
    <t>Organizational Agility (OA)</t>
  </si>
  <si>
    <t>Continuous Learning Culture (CLC)</t>
  </si>
  <si>
    <t>Agile teams perform all iteration events</t>
  </si>
  <si>
    <t>Agile teams are trained in SAFe</t>
  </si>
  <si>
    <t>Teams use a test-first and built-in-quality approach to their work</t>
  </si>
  <si>
    <t>Leaders are aware of their own deeply held beliefs, attitudes, and assumptions related to Lean-Agile/SAFe</t>
  </si>
  <si>
    <t>Leaders continuously evolve their mindsets to fully embrace Lean-Agile/SAFe</t>
  </si>
  <si>
    <t>Large investments start with building a Minimal Viable Product to test the hypothesis</t>
  </si>
  <si>
    <t>Leaders model and foster  honesty, integrity, transparency, authenticity, and emotional intelligence</t>
  </si>
  <si>
    <t>Teams visualize their work, monitor flow, and limit work in process</t>
  </si>
  <si>
    <t>Business Agility Self-Assessment</t>
  </si>
  <si>
    <t>Competency</t>
  </si>
  <si>
    <t>LAL: Leading the Change</t>
  </si>
  <si>
    <t>Develop on Cadence; Release on Demand</t>
  </si>
  <si>
    <t>APD: Develop on Cadence; Release on Demand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</si>
</sst>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name val="Arial"/>
    </font>
    <font>
      <sz val="8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sz val="8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14"/>
      <color rgb="FF002060"/>
      <name val="Arial"/>
      <family val="2"/>
    </font>
    <font>
      <b/>
      <sz val="14"/>
      <color rgb="FF0070C0"/>
      <name val="Arial"/>
      <family val="2"/>
    </font>
    <font>
      <b/>
      <sz val="16"/>
      <color rgb="FF002060"/>
      <name val="Arial"/>
      <family val="2"/>
    </font>
    <font>
      <i/>
      <sz val="8"/>
      <color rgb="FF000000"/>
      <name val="Arial"/>
      <family val="2"/>
    </font>
    <font>
      <sz val="8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5"/>
        <bgColor indexed="64"/>
      </patternFill>
    </fill>
  </fills>
  <borders count="36">
    <border>
      <left/>
      <right/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indexed="64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indexed="64"/>
      </right>
      <top/>
      <bottom/>
      <diagonal/>
    </border>
    <border>
      <left style="medium">
        <color auto="1"/>
      </left>
      <right style="medium">
        <color indexed="64"/>
      </right>
      <top/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indexed="64"/>
      </right>
      <top style="medium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115">
    <xf numFmtId="0" fontId="0" fillId="0" borderId="0" xfId="0"/>
    <xf numFmtId="0" fontId="3" fillId="0" borderId="0" xfId="0" applyFont="1"/>
    <xf numFmtId="0" fontId="3" fillId="0" borderId="0" xfId="0" applyFont="1" applyAlignment="1">
      <alignment wrapText="1"/>
    </xf>
    <xf numFmtId="0" fontId="5" fillId="0" borderId="0" xfId="0" applyFont="1" applyBorder="1"/>
    <xf numFmtId="0" fontId="5" fillId="0" borderId="0" xfId="0" applyFont="1" applyBorder="1" applyAlignment="1">
      <alignment vertical="center"/>
    </xf>
    <xf numFmtId="0" fontId="6" fillId="3" borderId="4" xfId="0" applyFont="1" applyFill="1" applyBorder="1" applyAlignment="1">
      <alignment horizontal="centerContinuous" vertical="center"/>
    </xf>
    <xf numFmtId="0" fontId="2" fillId="3" borderId="5" xfId="0" applyFont="1" applyFill="1" applyBorder="1" applyAlignment="1">
      <alignment vertical="center"/>
    </xf>
    <xf numFmtId="0" fontId="6" fillId="3" borderId="4" xfId="0" applyFont="1" applyFill="1" applyBorder="1" applyAlignment="1">
      <alignment vertical="center"/>
    </xf>
    <xf numFmtId="0" fontId="2" fillId="3" borderId="8" xfId="0" applyFont="1" applyFill="1" applyBorder="1" applyAlignment="1">
      <alignment vertical="center"/>
    </xf>
    <xf numFmtId="0" fontId="6" fillId="3" borderId="3" xfId="0" applyFont="1" applyFill="1" applyBorder="1" applyAlignment="1">
      <alignment vertical="center"/>
    </xf>
    <xf numFmtId="0" fontId="6" fillId="3" borderId="5" xfId="0" applyFont="1" applyFill="1" applyBorder="1" applyAlignment="1">
      <alignment horizontal="left" vertical="center"/>
    </xf>
    <xf numFmtId="0" fontId="7" fillId="3" borderId="6" xfId="0" applyFont="1" applyFill="1" applyBorder="1" applyAlignment="1">
      <alignment horizontal="centerContinuous"/>
    </xf>
    <xf numFmtId="0" fontId="8" fillId="3" borderId="7" xfId="0" applyFont="1" applyFill="1" applyBorder="1" applyAlignment="1">
      <alignment horizontal="centerContinuous"/>
    </xf>
    <xf numFmtId="0" fontId="0" fillId="0" borderId="0" xfId="0" applyFont="1"/>
    <xf numFmtId="0" fontId="9" fillId="3" borderId="5" xfId="0" applyFont="1" applyFill="1" applyBorder="1" applyAlignment="1">
      <alignment horizontal="left"/>
    </xf>
    <xf numFmtId="0" fontId="8" fillId="3" borderId="4" xfId="0" applyFont="1" applyFill="1" applyBorder="1" applyAlignment="1">
      <alignment horizontal="centerContinuous"/>
    </xf>
    <xf numFmtId="0" fontId="1" fillId="3" borderId="5" xfId="0" applyFont="1" applyFill="1" applyBorder="1" applyAlignment="1">
      <alignment horizontal="left" vertical="center"/>
    </xf>
    <xf numFmtId="0" fontId="8" fillId="3" borderId="4" xfId="0" applyFont="1" applyFill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0" fillId="0" borderId="0" xfId="0" applyFont="1" applyAlignment="1">
      <alignment vertical="top"/>
    </xf>
    <xf numFmtId="0" fontId="5" fillId="0" borderId="0" xfId="0" applyFont="1" applyBorder="1" applyAlignment="1">
      <alignment vertical="top"/>
    </xf>
    <xf numFmtId="0" fontId="3" fillId="0" borderId="0" xfId="0" applyFont="1" applyAlignment="1">
      <alignment vertical="top"/>
    </xf>
    <xf numFmtId="0" fontId="1" fillId="0" borderId="0" xfId="0" applyFont="1" applyFill="1" applyAlignment="1">
      <alignment vertical="top"/>
    </xf>
    <xf numFmtId="0" fontId="4" fillId="0" borderId="2" xfId="0" applyFont="1" applyFill="1" applyBorder="1"/>
    <xf numFmtId="0" fontId="4" fillId="0" borderId="0" xfId="0" applyFont="1" applyFill="1"/>
    <xf numFmtId="0" fontId="4" fillId="0" borderId="1" xfId="0" applyFont="1" applyFill="1" applyBorder="1"/>
    <xf numFmtId="0" fontId="3" fillId="0" borderId="0" xfId="0" applyFont="1" applyFill="1"/>
    <xf numFmtId="0" fontId="2" fillId="0" borderId="0" xfId="0" applyFont="1" applyFill="1" applyAlignment="1">
      <alignment vertical="top"/>
    </xf>
    <xf numFmtId="0" fontId="1" fillId="0" borderId="2" xfId="0" applyFont="1" applyFill="1" applyBorder="1"/>
    <xf numFmtId="0" fontId="2" fillId="0" borderId="4" xfId="0" applyFont="1" applyFill="1" applyBorder="1" applyAlignment="1">
      <alignment vertical="top"/>
    </xf>
    <xf numFmtId="0" fontId="2" fillId="0" borderId="3" xfId="0" applyFont="1" applyFill="1" applyBorder="1" applyAlignment="1">
      <alignment vertical="top"/>
    </xf>
    <xf numFmtId="0" fontId="1" fillId="0" borderId="10" xfId="0" applyFont="1" applyFill="1" applyBorder="1" applyAlignment="1">
      <alignment vertical="top"/>
    </xf>
    <xf numFmtId="0" fontId="1" fillId="0" borderId="11" xfId="0" applyFont="1" applyFill="1" applyBorder="1" applyAlignment="1">
      <alignment vertical="top"/>
    </xf>
    <xf numFmtId="0" fontId="1" fillId="0" borderId="12" xfId="0" applyFont="1" applyFill="1" applyBorder="1"/>
    <xf numFmtId="0" fontId="4" fillId="0" borderId="12" xfId="0" applyFont="1" applyFill="1" applyBorder="1"/>
    <xf numFmtId="0" fontId="2" fillId="0" borderId="7" xfId="0" applyFont="1" applyFill="1" applyBorder="1" applyAlignment="1">
      <alignment vertical="top"/>
    </xf>
    <xf numFmtId="0" fontId="1" fillId="0" borderId="13" xfId="0" applyFont="1" applyFill="1" applyBorder="1" applyAlignment="1">
      <alignment vertical="top"/>
    </xf>
    <xf numFmtId="0" fontId="4" fillId="0" borderId="14" xfId="0" applyFont="1" applyFill="1" applyBorder="1"/>
    <xf numFmtId="0" fontId="4" fillId="0" borderId="15" xfId="0" applyFont="1" applyFill="1" applyBorder="1"/>
    <xf numFmtId="0" fontId="1" fillId="0" borderId="16" xfId="0" applyFont="1" applyFill="1" applyBorder="1"/>
    <xf numFmtId="0" fontId="4" fillId="0" borderId="16" xfId="0" applyFont="1" applyFill="1" applyBorder="1"/>
    <xf numFmtId="0" fontId="1" fillId="0" borderId="3" xfId="0" applyFont="1" applyFill="1" applyBorder="1" applyAlignment="1">
      <alignment vertical="top"/>
    </xf>
    <xf numFmtId="0" fontId="4" fillId="0" borderId="17" xfId="0" applyFont="1" applyFill="1" applyBorder="1"/>
    <xf numFmtId="0" fontId="1" fillId="0" borderId="11" xfId="0" applyFont="1" applyFill="1" applyBorder="1" applyAlignment="1">
      <alignment vertical="top" wrapText="1"/>
    </xf>
    <xf numFmtId="0" fontId="1" fillId="0" borderId="19" xfId="0" applyFont="1" applyFill="1" applyBorder="1" applyAlignment="1">
      <alignment vertical="top" wrapText="1"/>
    </xf>
    <xf numFmtId="0" fontId="1" fillId="0" borderId="18" xfId="0" applyFont="1" applyFill="1" applyBorder="1" applyAlignment="1">
      <alignment vertical="top"/>
    </xf>
    <xf numFmtId="0" fontId="1" fillId="0" borderId="19" xfId="0" applyFont="1" applyFill="1" applyBorder="1" applyAlignment="1">
      <alignment vertical="top"/>
    </xf>
    <xf numFmtId="0" fontId="1" fillId="0" borderId="18" xfId="0" applyFont="1" applyFill="1" applyBorder="1" applyAlignment="1">
      <alignment vertical="top" wrapText="1"/>
    </xf>
    <xf numFmtId="0" fontId="1" fillId="0" borderId="9" xfId="0" applyFont="1" applyFill="1" applyBorder="1" applyAlignment="1">
      <alignment vertical="top"/>
    </xf>
    <xf numFmtId="0" fontId="1" fillId="0" borderId="14" xfId="0" applyFont="1" applyFill="1" applyBorder="1" applyAlignment="1">
      <alignment vertical="top"/>
    </xf>
    <xf numFmtId="0" fontId="1" fillId="0" borderId="14" xfId="0" applyFont="1" applyFill="1" applyBorder="1" applyAlignment="1">
      <alignment vertical="top" wrapText="1"/>
    </xf>
    <xf numFmtId="0" fontId="1" fillId="0" borderId="20" xfId="0" applyFont="1" applyFill="1" applyBorder="1" applyAlignment="1">
      <alignment vertical="top"/>
    </xf>
    <xf numFmtId="0" fontId="1" fillId="0" borderId="11" xfId="0" applyFont="1" applyFill="1" applyBorder="1"/>
    <xf numFmtId="0" fontId="4" fillId="0" borderId="21" xfId="0" applyFont="1" applyFill="1" applyBorder="1"/>
    <xf numFmtId="0" fontId="4" fillId="0" borderId="18" xfId="0" applyFont="1" applyFill="1" applyBorder="1"/>
    <xf numFmtId="0" fontId="4" fillId="0" borderId="20" xfId="0" applyFont="1" applyFill="1" applyBorder="1"/>
    <xf numFmtId="0" fontId="1" fillId="0" borderId="18" xfId="0" applyFont="1" applyFill="1" applyBorder="1"/>
    <xf numFmtId="0" fontId="6" fillId="2" borderId="22" xfId="0" applyFont="1" applyFill="1" applyBorder="1" applyAlignment="1">
      <alignment wrapText="1"/>
    </xf>
    <xf numFmtId="0" fontId="1" fillId="0" borderId="0" xfId="0" applyFont="1" applyFill="1" applyBorder="1" applyAlignment="1">
      <alignment vertical="top"/>
    </xf>
    <xf numFmtId="2" fontId="3" fillId="0" borderId="0" xfId="0" applyNumberFormat="1" applyFont="1" applyBorder="1" applyAlignment="1">
      <alignment vertical="top"/>
    </xf>
    <xf numFmtId="0" fontId="1" fillId="0" borderId="24" xfId="0" applyFont="1" applyFill="1" applyBorder="1" applyAlignment="1">
      <alignment vertical="top"/>
    </xf>
    <xf numFmtId="2" fontId="3" fillId="0" borderId="24" xfId="0" applyNumberFormat="1" applyFont="1" applyBorder="1" applyAlignment="1">
      <alignment vertical="top"/>
    </xf>
    <xf numFmtId="0" fontId="1" fillId="0" borderId="23" xfId="0" applyFont="1" applyFill="1" applyBorder="1" applyAlignment="1">
      <alignment vertical="top"/>
    </xf>
    <xf numFmtId="2" fontId="3" fillId="0" borderId="23" xfId="0" applyNumberFormat="1" applyFont="1" applyBorder="1" applyAlignment="1">
      <alignment vertical="top"/>
    </xf>
    <xf numFmtId="2" fontId="3" fillId="0" borderId="24" xfId="0" applyNumberFormat="1" applyFont="1" applyBorder="1" applyAlignment="1">
      <alignment horizontal="right" vertical="top"/>
    </xf>
    <xf numFmtId="0" fontId="4" fillId="0" borderId="25" xfId="0" applyFont="1" applyFill="1" applyBorder="1"/>
    <xf numFmtId="0" fontId="4" fillId="0" borderId="27" xfId="0" applyFont="1" applyFill="1" applyBorder="1"/>
    <xf numFmtId="0" fontId="4" fillId="0" borderId="28" xfId="0" applyFont="1" applyFill="1" applyBorder="1"/>
    <xf numFmtId="0" fontId="1" fillId="0" borderId="27" xfId="0" applyFont="1" applyFill="1" applyBorder="1"/>
    <xf numFmtId="0" fontId="4" fillId="0" borderId="29" xfId="0" applyFont="1" applyFill="1" applyBorder="1"/>
    <xf numFmtId="0" fontId="4" fillId="0" borderId="30" xfId="0" applyFont="1" applyFill="1" applyBorder="1"/>
    <xf numFmtId="0" fontId="4" fillId="0" borderId="23" xfId="0" applyFont="1" applyFill="1" applyBorder="1"/>
    <xf numFmtId="0" fontId="4" fillId="0" borderId="31" xfId="0" applyFont="1" applyFill="1" applyBorder="1"/>
    <xf numFmtId="0" fontId="4" fillId="0" borderId="32" xfId="0" applyFont="1" applyFill="1" applyBorder="1"/>
    <xf numFmtId="0" fontId="4" fillId="0" borderId="5" xfId="0" applyFont="1" applyFill="1" applyBorder="1"/>
    <xf numFmtId="0" fontId="4" fillId="0" borderId="8" xfId="0" applyFont="1" applyFill="1" applyBorder="1"/>
    <xf numFmtId="0" fontId="4" fillId="0" borderId="34" xfId="0" applyFont="1" applyFill="1" applyBorder="1"/>
    <xf numFmtId="0" fontId="4" fillId="0" borderId="24" xfId="0" applyFont="1" applyFill="1" applyBorder="1"/>
    <xf numFmtId="0" fontId="4" fillId="0" borderId="35" xfId="0" applyFont="1" applyFill="1" applyBorder="1"/>
    <xf numFmtId="0" fontId="1" fillId="0" borderId="25" xfId="0" applyFont="1" applyFill="1" applyBorder="1"/>
    <xf numFmtId="0" fontId="6" fillId="2" borderId="13" xfId="0" applyFont="1" applyFill="1" applyBorder="1" applyAlignment="1">
      <alignment wrapText="1"/>
    </xf>
    <xf numFmtId="2" fontId="4" fillId="0" borderId="9" xfId="0" applyNumberFormat="1" applyFont="1" applyFill="1" applyBorder="1" applyAlignment="1">
      <alignment horizontal="right"/>
    </xf>
    <xf numFmtId="2" fontId="4" fillId="0" borderId="24" xfId="0" applyNumberFormat="1" applyFont="1" applyFill="1" applyBorder="1" applyAlignment="1">
      <alignment horizontal="right"/>
    </xf>
    <xf numFmtId="2" fontId="4" fillId="0" borderId="24" xfId="0" applyNumberFormat="1" applyFont="1" applyFill="1" applyBorder="1"/>
    <xf numFmtId="2" fontId="4" fillId="0" borderId="19" xfId="0" applyNumberFormat="1" applyFont="1" applyFill="1" applyBorder="1"/>
    <xf numFmtId="2" fontId="4" fillId="0" borderId="23" xfId="0" applyNumberFormat="1" applyFont="1" applyFill="1" applyBorder="1"/>
    <xf numFmtId="2" fontId="4" fillId="0" borderId="18" xfId="0" applyNumberFormat="1" applyFont="1" applyFill="1" applyBorder="1"/>
    <xf numFmtId="2" fontId="4" fillId="0" borderId="26" xfId="0" applyNumberFormat="1" applyFont="1" applyFill="1" applyBorder="1"/>
    <xf numFmtId="2" fontId="4" fillId="0" borderId="11" xfId="0" applyNumberFormat="1" applyFont="1" applyFill="1" applyBorder="1"/>
    <xf numFmtId="2" fontId="4" fillId="0" borderId="14" xfId="0" applyNumberFormat="1" applyFont="1" applyFill="1" applyBorder="1"/>
    <xf numFmtId="2" fontId="3" fillId="0" borderId="18" xfId="0" applyNumberFormat="1" applyFont="1" applyFill="1" applyBorder="1"/>
    <xf numFmtId="2" fontId="3" fillId="0" borderId="14" xfId="0" applyNumberFormat="1" applyFont="1" applyFill="1" applyBorder="1"/>
    <xf numFmtId="2" fontId="3" fillId="0" borderId="15" xfId="0" applyNumberFormat="1" applyFont="1" applyFill="1" applyBorder="1"/>
    <xf numFmtId="2" fontId="3" fillId="0" borderId="20" xfId="0" applyNumberFormat="1" applyFont="1" applyFill="1" applyBorder="1"/>
    <xf numFmtId="2" fontId="3" fillId="0" borderId="4" xfId="0" applyNumberFormat="1" applyFont="1" applyFill="1" applyBorder="1"/>
    <xf numFmtId="2" fontId="3" fillId="0" borderId="3" xfId="0" applyNumberFormat="1" applyFont="1" applyFill="1" applyBorder="1"/>
    <xf numFmtId="2" fontId="3" fillId="0" borderId="11" xfId="0" applyNumberFormat="1" applyFont="1" applyFill="1" applyBorder="1"/>
    <xf numFmtId="2" fontId="3" fillId="0" borderId="18" xfId="0" applyNumberFormat="1" applyFont="1" applyBorder="1"/>
    <xf numFmtId="2" fontId="3" fillId="0" borderId="14" xfId="0" applyNumberFormat="1" applyFont="1" applyBorder="1"/>
    <xf numFmtId="2" fontId="3" fillId="0" borderId="4" xfId="0" applyNumberFormat="1" applyFont="1" applyBorder="1"/>
    <xf numFmtId="2" fontId="3" fillId="0" borderId="15" xfId="0" applyNumberFormat="1" applyFont="1" applyBorder="1"/>
    <xf numFmtId="2" fontId="3" fillId="0" borderId="20" xfId="0" applyNumberFormat="1" applyFont="1" applyBorder="1"/>
    <xf numFmtId="2" fontId="3" fillId="0" borderId="12" xfId="0" applyNumberFormat="1" applyFont="1" applyBorder="1"/>
    <xf numFmtId="2" fontId="3" fillId="0" borderId="3" xfId="0" applyNumberFormat="1" applyFont="1" applyBorder="1"/>
    <xf numFmtId="2" fontId="3" fillId="0" borderId="11" xfId="0" applyNumberFormat="1" applyFont="1" applyBorder="1"/>
    <xf numFmtId="2" fontId="4" fillId="0" borderId="33" xfId="0" applyNumberFormat="1" applyFont="1" applyFill="1" applyBorder="1" applyAlignment="1">
      <alignment horizontal="right"/>
    </xf>
    <xf numFmtId="2" fontId="4" fillId="0" borderId="19" xfId="0" applyNumberFormat="1" applyFont="1" applyFill="1" applyBorder="1" applyAlignment="1">
      <alignment horizontal="right"/>
    </xf>
    <xf numFmtId="0" fontId="1" fillId="0" borderId="31" xfId="0" applyFont="1" applyFill="1" applyBorder="1"/>
    <xf numFmtId="0" fontId="4" fillId="0" borderId="18" xfId="0" applyFont="1" applyFill="1" applyBorder="1" applyAlignment="1">
      <alignment horizontal="right"/>
    </xf>
    <xf numFmtId="0" fontId="4" fillId="0" borderId="9" xfId="0" applyFont="1" applyFill="1" applyBorder="1" applyAlignment="1">
      <alignment horizontal="right"/>
    </xf>
    <xf numFmtId="0" fontId="4" fillId="0" borderId="20" xfId="0" applyFont="1" applyFill="1" applyBorder="1" applyAlignment="1">
      <alignment horizontal="right"/>
    </xf>
    <xf numFmtId="0" fontId="1" fillId="0" borderId="28" xfId="0" applyFont="1" applyFill="1" applyBorder="1"/>
    <xf numFmtId="0" fontId="1" fillId="0" borderId="34" xfId="0" applyFont="1" applyFill="1" applyBorder="1"/>
    <xf numFmtId="0" fontId="1" fillId="0" borderId="30" xfId="0" applyFont="1" applyFill="1" applyBorder="1"/>
    <xf numFmtId="0" fontId="1" fillId="0" borderId="1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3366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Business</a:t>
            </a:r>
            <a:r>
              <a:rPr lang="en-US" baseline="0"/>
              <a:t> Agility</a:t>
            </a:r>
            <a:r>
              <a:rPr lang="en-US"/>
              <a:t> Self-Assessment</a:t>
            </a:r>
          </a:p>
        </c:rich>
      </c:tx>
      <c:layout>
        <c:manualLayout>
          <c:xMode val="edge"/>
          <c:yMode val="edge"/>
          <c:x val="0.36930417031204432"/>
          <c:y val="4.802257560942137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4225523476232136"/>
          <c:y val="0.17254147153174482"/>
          <c:w val="0.51945336832895872"/>
          <c:h val="0.76390201224846876"/>
        </c:manualLayout>
      </c:layout>
      <c:radarChart>
        <c:radarStyle val="marker"/>
        <c:varyColors val="0"/>
        <c:ser>
          <c:idx val="0"/>
          <c:order val="0"/>
          <c:tx>
            <c:strRef>
              <c:f>'BA Assessment'!$A$3</c:f>
              <c:strCache>
                <c:ptCount val="1"/>
                <c:pt idx="0">
                  <c:v>Business Agility Self-Assessment</c:v>
                </c:pt>
              </c:strCache>
            </c:strRef>
          </c:tx>
          <c:spPr>
            <a:ln w="38100">
              <a:solidFill>
                <a:srgbClr val="C00000"/>
              </a:solidFill>
              <a:prstDash val="solid"/>
            </a:ln>
          </c:spPr>
          <c:marker>
            <c:spPr>
              <a:ln>
                <a:solidFill>
                  <a:srgbClr val="C00000"/>
                </a:solidFill>
              </a:ln>
            </c:spPr>
          </c:marker>
          <c:cat>
            <c:strRef>
              <c:f>'BA Assessment'!$A$103:$A$109</c:f>
              <c:strCache>
                <c:ptCount val="7"/>
                <c:pt idx="0">
                  <c:v>Team and Technical Agility (TTA)</c:v>
                </c:pt>
                <c:pt idx="1">
                  <c:v>Agile Product Delivery (APD)</c:v>
                </c:pt>
                <c:pt idx="2">
                  <c:v>Enterprise Solution Delivery (ESD)</c:v>
                </c:pt>
                <c:pt idx="3">
                  <c:v>Lean Portfolio Management (LPM)</c:v>
                </c:pt>
                <c:pt idx="4">
                  <c:v>Lean-Agile Leadership (LAL)</c:v>
                </c:pt>
                <c:pt idx="5">
                  <c:v>Organizational Agility (OA)</c:v>
                </c:pt>
                <c:pt idx="6">
                  <c:v>Continuous Learning Culture (CLC)</c:v>
                </c:pt>
              </c:strCache>
            </c:strRef>
          </c:cat>
          <c:val>
            <c:numRef>
              <c:f>'BA Assessment'!$B$103:$B$109</c:f>
              <c:numCache>
                <c:formatCode>0.00</c:formatCode>
                <c:ptCount val="7"/>
                <c:pt idx="0">
                  <c:v>2.5</c:v>
                </c:pt>
                <c:pt idx="1">
                  <c:v>3.6363636363636362</c:v>
                </c:pt>
                <c:pt idx="2">
                  <c:v>3.2</c:v>
                </c:pt>
                <c:pt idx="3">
                  <c:v>2</c:v>
                </c:pt>
                <c:pt idx="4">
                  <c:v>2.7777777777777777</c:v>
                </c:pt>
                <c:pt idx="5">
                  <c:v>2.2222222222222223</c:v>
                </c:pt>
                <c:pt idx="6">
                  <c:v>3.1111111111111112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66-C04D-A10A-46112B666D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3472544"/>
        <c:axId val="1963474176"/>
      </c:radarChart>
      <c:catAx>
        <c:axId val="196347254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63474176"/>
        <c:crosses val="autoZero"/>
        <c:auto val="0"/>
        <c:lblAlgn val="ctr"/>
        <c:lblOffset val="100"/>
        <c:noMultiLvlLbl val="0"/>
      </c:catAx>
      <c:valAx>
        <c:axId val="1963474176"/>
        <c:scaling>
          <c:orientation val="minMax"/>
          <c:max val="5"/>
          <c:min val="1"/>
        </c:scaling>
        <c:delete val="0"/>
        <c:axPos val="l"/>
        <c:majorGridlines>
          <c:spPr>
            <a:ln w="3175">
              <a:solidFill>
                <a:srgbClr val="3366FF"/>
              </a:solidFill>
              <a:prstDash val="solid"/>
            </a:ln>
          </c:spPr>
        </c:majorGridlines>
        <c:numFmt formatCode="0.00" sourceLinked="1"/>
        <c:majorTickMark val="cross"/>
        <c:minorTickMark val="none"/>
        <c:tickLblPos val="high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63472544"/>
        <c:crosses val="autoZero"/>
        <c:crossBetween val="between"/>
        <c:majorUnit val="1"/>
        <c:minorUnit val="1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3366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Business</a:t>
            </a:r>
            <a:r>
              <a:rPr lang="en-US" baseline="0"/>
              <a:t> Agility</a:t>
            </a:r>
            <a:r>
              <a:rPr lang="en-US"/>
              <a:t> Self-Assessment</a:t>
            </a:r>
          </a:p>
        </c:rich>
      </c:tx>
      <c:layout>
        <c:manualLayout>
          <c:xMode val="edge"/>
          <c:yMode val="edge"/>
          <c:x val="0.36930417031204432"/>
          <c:y val="4.802257560942137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4225523476232136"/>
          <c:y val="0.17254147153174482"/>
          <c:w val="0.51945336832895872"/>
          <c:h val="0.76390201224846876"/>
        </c:manualLayout>
      </c:layout>
      <c:radarChart>
        <c:radarStyle val="marker"/>
        <c:varyColors val="0"/>
        <c:ser>
          <c:idx val="0"/>
          <c:order val="0"/>
          <c:tx>
            <c:strRef>
              <c:f>'BA Assessment'!$A$3</c:f>
              <c:strCache>
                <c:ptCount val="1"/>
                <c:pt idx="0">
                  <c:v>Business Agility Self-Assessment</c:v>
                </c:pt>
              </c:strCache>
            </c:strRef>
          </c:tx>
          <c:spPr>
            <a:ln w="38100">
              <a:solidFill>
                <a:srgbClr val="C00000"/>
              </a:solidFill>
              <a:prstDash val="solid"/>
            </a:ln>
          </c:spPr>
          <c:marker>
            <c:spPr>
              <a:ln>
                <a:solidFill>
                  <a:srgbClr val="C00000"/>
                </a:solidFill>
              </a:ln>
            </c:spPr>
          </c:marker>
          <c:cat>
            <c:strRef>
              <c:f>'BA Assessment'!$A$81:$A$101</c:f>
              <c:strCache>
                <c:ptCount val="21"/>
                <c:pt idx="0">
                  <c:v>TTA: Agile Teams</c:v>
                </c:pt>
                <c:pt idx="1">
                  <c:v>TTA: Built-in Quality</c:v>
                </c:pt>
                <c:pt idx="2">
                  <c:v>TTA: Team of Agile Teams</c:v>
                </c:pt>
                <c:pt idx="3">
                  <c:v>APD: Customer Centricity and Design Thinking</c:v>
                </c:pt>
                <c:pt idx="4">
                  <c:v>APD: Develop on Cadence; Release on Demand</c:v>
                </c:pt>
                <c:pt idx="5">
                  <c:v>APD: DevOps and Continuous Delivery Pipeline</c:v>
                </c:pt>
                <c:pt idx="6">
                  <c:v>ESD: Solution and Systems Engineering</c:v>
                </c:pt>
                <c:pt idx="7">
                  <c:v>ESD: Coordinating Trains and Suppliers</c:v>
                </c:pt>
                <c:pt idx="8">
                  <c:v>ESD: Continuously Evolve Live Systems</c:v>
                </c:pt>
                <c:pt idx="9">
                  <c:v>LPM: Strategy and Investment Funding</c:v>
                </c:pt>
                <c:pt idx="10">
                  <c:v>LPM: Agile Portfolio Operations</c:v>
                </c:pt>
                <c:pt idx="11">
                  <c:v>LPM: Lean Governance</c:v>
                </c:pt>
                <c:pt idx="12">
                  <c:v>LAL: Mindset and Principles</c:v>
                </c:pt>
                <c:pt idx="13">
                  <c:v>LAL: Leading the Change</c:v>
                </c:pt>
                <c:pt idx="14">
                  <c:v>LAL: Leading by Example</c:v>
                </c:pt>
                <c:pt idx="15">
                  <c:v>OA: Strategy Agility</c:v>
                </c:pt>
                <c:pt idx="16">
                  <c:v>OA: Lean Business Operations</c:v>
                </c:pt>
                <c:pt idx="17">
                  <c:v>OA: Lean-Thinking People and Agile Teams</c:v>
                </c:pt>
                <c:pt idx="18">
                  <c:v>CLC: Relentless Improvement</c:v>
                </c:pt>
                <c:pt idx="19">
                  <c:v>CLC: Learning Organization</c:v>
                </c:pt>
                <c:pt idx="20">
                  <c:v>CLC: Innovation Culture</c:v>
                </c:pt>
              </c:strCache>
            </c:strRef>
          </c:cat>
          <c:val>
            <c:numRef>
              <c:f>'BA Assessment'!$B$81:$B$101</c:f>
              <c:numCache>
                <c:formatCode>0.00</c:formatCode>
                <c:ptCount val="21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2.3333333333333335</c:v>
                </c:pt>
                <c:pt idx="4">
                  <c:v>4</c:v>
                </c:pt>
                <c:pt idx="5">
                  <c:v>4.333333333333333</c:v>
                </c:pt>
                <c:pt idx="6">
                  <c:v>3.5</c:v>
                </c:pt>
                <c:pt idx="7">
                  <c:v>2</c:v>
                </c:pt>
                <c:pt idx="8">
                  <c:v>#N/A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2.6666666666666665</c:v>
                </c:pt>
                <c:pt idx="13">
                  <c:v>4.333333333333333</c:v>
                </c:pt>
                <c:pt idx="14">
                  <c:v>1.3333333333333333</c:v>
                </c:pt>
                <c:pt idx="15">
                  <c:v>3</c:v>
                </c:pt>
                <c:pt idx="16">
                  <c:v>1.3333333333333333</c:v>
                </c:pt>
                <c:pt idx="17">
                  <c:v>2.3333333333333335</c:v>
                </c:pt>
                <c:pt idx="18">
                  <c:v>4.666666666666667</c:v>
                </c:pt>
                <c:pt idx="19">
                  <c:v>1.6666666666666667</c:v>
                </c:pt>
                <c:pt idx="2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CC-5C4E-BB0D-5BA91C7C2E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3472544"/>
        <c:axId val="1963474176"/>
      </c:radarChart>
      <c:catAx>
        <c:axId val="196347254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63474176"/>
        <c:crosses val="autoZero"/>
        <c:auto val="0"/>
        <c:lblAlgn val="ctr"/>
        <c:lblOffset val="100"/>
        <c:noMultiLvlLbl val="0"/>
      </c:catAx>
      <c:valAx>
        <c:axId val="1963474176"/>
        <c:scaling>
          <c:orientation val="minMax"/>
          <c:max val="5"/>
          <c:min val="1"/>
        </c:scaling>
        <c:delete val="0"/>
        <c:axPos val="l"/>
        <c:majorGridlines>
          <c:spPr>
            <a:ln w="3175">
              <a:solidFill>
                <a:srgbClr val="3366FF"/>
              </a:solidFill>
              <a:prstDash val="solid"/>
            </a:ln>
          </c:spPr>
        </c:majorGridlines>
        <c:numFmt formatCode="0.00" sourceLinked="1"/>
        <c:majorTickMark val="cross"/>
        <c:minorTickMark val="none"/>
        <c:tickLblPos val="high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63472544"/>
        <c:crosses val="autoZero"/>
        <c:crossBetween val="between"/>
        <c:majorUnit val="1"/>
        <c:minorUnit val="1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46183</xdr:colOff>
      <xdr:row>0</xdr:row>
      <xdr:rowOff>56804</xdr:rowOff>
    </xdr:from>
    <xdr:to>
      <xdr:col>1</xdr:col>
      <xdr:colOff>697811</xdr:colOff>
      <xdr:row>0</xdr:row>
      <xdr:rowOff>323273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183" y="56804"/>
          <a:ext cx="2366128" cy="26646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2120900" y="12700"/>
    <xdr:ext cx="12369800" cy="69088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21FD7A-CBCE-194A-B0FC-4A8A2085913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2120900" y="12700"/>
    <xdr:ext cx="12369800" cy="69088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0BD734-6188-E544-A974-A8D22E29018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Fast Frontier">
      <a:dk1>
        <a:srgbClr val="577483"/>
      </a:dk1>
      <a:lt1>
        <a:srgbClr val="7FA4BE"/>
      </a:lt1>
      <a:dk2>
        <a:srgbClr val="BC792F"/>
      </a:dk2>
      <a:lt2>
        <a:srgbClr val="E2A143"/>
      </a:lt2>
      <a:accent1>
        <a:srgbClr val="C0C0C0"/>
      </a:accent1>
      <a:accent2>
        <a:srgbClr val="FFFFFF"/>
      </a:accent2>
      <a:accent3>
        <a:srgbClr val="FFFF99"/>
      </a:accent3>
      <a:accent4>
        <a:srgbClr val="080808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112"/>
  <sheetViews>
    <sheetView showGridLines="0" zoomScale="130" zoomScaleNormal="130" zoomScaleSheetLayoutView="100" zoomScalePageLayoutView="143" workbookViewId="0">
      <pane xSplit="2" ySplit="8" topLeftCell="D22" activePane="bottomRight" state="frozen"/>
      <selection pane="topRight" activeCell="C1" sqref="C1"/>
      <selection pane="bottomLeft" activeCell="A9" sqref="A9"/>
      <selection pane="bottomRight" activeCell="A86" sqref="A86"/>
    </sheetView>
  </sheetViews>
  <sheetFormatPr defaultColWidth="11.3828125" defaultRowHeight="12.45" x14ac:dyDescent="0.3"/>
  <cols>
    <col min="1" max="1" width="25.69140625" style="21" customWidth="1"/>
    <col min="2" max="2" width="31.3828125" style="21" bestFit="1" customWidth="1"/>
    <col min="3" max="3" width="83.3046875" style="2" bestFit="1" customWidth="1"/>
    <col min="4" max="4" width="11.3046875" style="1" customWidth="1"/>
    <col min="5" max="16384" width="11.3828125" style="1"/>
  </cols>
  <sheetData>
    <row r="1" spans="1:12" s="13" customFormat="1" ht="28" customHeight="1" x14ac:dyDescent="0.4">
      <c r="A1" s="11"/>
      <c r="B1" s="19"/>
      <c r="D1" s="12"/>
    </row>
    <row r="2" spans="1:12" s="18" customFormat="1" ht="21" customHeight="1" x14ac:dyDescent="0.3">
      <c r="A2" s="16" t="s">
        <v>3</v>
      </c>
      <c r="B2" s="19"/>
      <c r="D2" s="17"/>
    </row>
    <row r="3" spans="1:12" s="13" customFormat="1" ht="21" customHeight="1" x14ac:dyDescent="0.5">
      <c r="A3" s="14" t="s">
        <v>121</v>
      </c>
      <c r="B3" s="19"/>
      <c r="D3" s="15"/>
    </row>
    <row r="4" spans="1:12" s="4" customFormat="1" ht="15.75" customHeight="1" x14ac:dyDescent="0.3">
      <c r="A4" s="10" t="s">
        <v>4</v>
      </c>
      <c r="B4" s="20"/>
      <c r="D4" s="5"/>
    </row>
    <row r="5" spans="1:12" s="4" customFormat="1" ht="3.75" customHeight="1" x14ac:dyDescent="0.3">
      <c r="A5" s="6"/>
      <c r="B5" s="20"/>
      <c r="D5" s="7"/>
    </row>
    <row r="6" spans="1:12" s="4" customFormat="1" ht="15.75" customHeight="1" x14ac:dyDescent="0.3">
      <c r="A6" s="6"/>
      <c r="B6" s="20"/>
      <c r="D6" s="7"/>
    </row>
    <row r="7" spans="1:12" s="4" customFormat="1" ht="3.75" customHeight="1" thickBot="1" x14ac:dyDescent="0.35">
      <c r="A7" s="20"/>
      <c r="B7" s="20"/>
      <c r="C7" s="8"/>
      <c r="D7" s="9"/>
    </row>
    <row r="8" spans="1:12" s="3" customFormat="1" ht="23.6" thickBot="1" x14ac:dyDescent="0.35">
      <c r="A8" s="57" t="s">
        <v>122</v>
      </c>
      <c r="B8" s="57" t="s">
        <v>0</v>
      </c>
      <c r="C8" s="57" t="s">
        <v>14</v>
      </c>
      <c r="D8" s="57" t="b">
        <v>1</v>
      </c>
      <c r="E8" s="57" t="s">
        <v>15</v>
      </c>
      <c r="F8" s="57" t="s">
        <v>22</v>
      </c>
      <c r="G8" s="57" t="s">
        <v>16</v>
      </c>
      <c r="H8" s="57" t="s">
        <v>21</v>
      </c>
      <c r="I8" s="57" t="s">
        <v>17</v>
      </c>
      <c r="J8" s="80" t="s">
        <v>84</v>
      </c>
      <c r="K8" s="57" t="s">
        <v>0</v>
      </c>
      <c r="L8" s="57" t="s">
        <v>122</v>
      </c>
    </row>
    <row r="9" spans="1:12" s="24" customFormat="1" ht="10.3" x14ac:dyDescent="0.25">
      <c r="A9" s="29" t="s">
        <v>106</v>
      </c>
      <c r="B9" s="31" t="s">
        <v>11</v>
      </c>
      <c r="C9" s="46" t="s">
        <v>114</v>
      </c>
      <c r="D9" s="33"/>
      <c r="E9" s="23"/>
      <c r="F9" s="28" t="s">
        <v>83</v>
      </c>
      <c r="G9" s="28"/>
      <c r="H9" s="28"/>
      <c r="I9" s="79"/>
      <c r="J9" s="109">
        <f t="shared" ref="J9:J72" si="0">IF(D9="X",5,IF(E9="X",4,IF(F9="X",3,IF(G9="X",2,IF(H9="X",1,IF(I9="X","#N/A",""))))))</f>
        <v>3</v>
      </c>
      <c r="K9" s="82">
        <f>IF(SUM(J9:J12)=0,NA(),AVERAGEIF(J9:J12,"&lt;&gt;0"))</f>
        <v>3</v>
      </c>
      <c r="L9" s="81">
        <f>IF(SUM(J9:J16)=0,NA(),AVERAGEIF(J9:J16,"&lt;&gt;0"))</f>
        <v>2.5</v>
      </c>
    </row>
    <row r="10" spans="1:12" s="24" customFormat="1" ht="10.3" x14ac:dyDescent="0.25">
      <c r="A10" s="29"/>
      <c r="B10" s="31"/>
      <c r="C10" s="45" t="s">
        <v>113</v>
      </c>
      <c r="D10" s="33"/>
      <c r="E10" s="28"/>
      <c r="F10" s="23"/>
      <c r="G10" s="28" t="s">
        <v>83</v>
      </c>
      <c r="H10" s="23"/>
      <c r="I10" s="79"/>
      <c r="J10" s="108">
        <f t="shared" si="0"/>
        <v>2</v>
      </c>
      <c r="K10" s="83"/>
      <c r="L10" s="84"/>
    </row>
    <row r="11" spans="1:12" s="24" customFormat="1" ht="10.3" x14ac:dyDescent="0.25">
      <c r="A11" s="29"/>
      <c r="B11" s="31"/>
      <c r="C11" s="45" t="s">
        <v>37</v>
      </c>
      <c r="D11" s="34"/>
      <c r="E11" s="28"/>
      <c r="F11" s="23"/>
      <c r="G11" s="28"/>
      <c r="H11" s="28"/>
      <c r="I11" s="79"/>
      <c r="J11" s="108" t="str">
        <f t="shared" si="0"/>
        <v/>
      </c>
      <c r="K11" s="83"/>
      <c r="L11" s="84"/>
    </row>
    <row r="12" spans="1:12" s="24" customFormat="1" ht="10.75" x14ac:dyDescent="0.25">
      <c r="A12" s="29"/>
      <c r="B12" s="31"/>
      <c r="C12" s="45" t="s">
        <v>78</v>
      </c>
      <c r="D12" s="34"/>
      <c r="E12" s="28" t="s">
        <v>83</v>
      </c>
      <c r="F12" s="28"/>
      <c r="G12" s="28"/>
      <c r="H12" s="28"/>
      <c r="I12" s="79"/>
      <c r="J12" s="108">
        <f t="shared" si="0"/>
        <v>4</v>
      </c>
      <c r="K12" s="85"/>
      <c r="L12" s="86"/>
    </row>
    <row r="13" spans="1:12" s="24" customFormat="1" ht="10.3" x14ac:dyDescent="0.25">
      <c r="A13" s="29"/>
      <c r="B13" s="31" t="s">
        <v>12</v>
      </c>
      <c r="C13" s="44" t="s">
        <v>38</v>
      </c>
      <c r="D13" s="34"/>
      <c r="E13" s="28"/>
      <c r="F13" s="28"/>
      <c r="G13" s="28"/>
      <c r="H13" s="28" t="s">
        <v>83</v>
      </c>
      <c r="I13" s="79"/>
      <c r="J13" s="108">
        <f t="shared" si="0"/>
        <v>1</v>
      </c>
      <c r="K13" s="82">
        <f>IF(SUM(J13:J14)=0,NA(),AVERAGEIF(J13:J14,"&lt;&gt;0"))</f>
        <v>2</v>
      </c>
      <c r="L13" s="86"/>
    </row>
    <row r="14" spans="1:12" s="24" customFormat="1" ht="10.3" x14ac:dyDescent="0.25">
      <c r="A14" s="29"/>
      <c r="B14" s="31"/>
      <c r="C14" s="45" t="s">
        <v>115</v>
      </c>
      <c r="D14" s="34"/>
      <c r="E14" s="28"/>
      <c r="F14" s="28" t="s">
        <v>83</v>
      </c>
      <c r="G14" s="28"/>
      <c r="H14" s="28"/>
      <c r="I14" s="65"/>
      <c r="J14" s="108">
        <f t="shared" si="0"/>
        <v>3</v>
      </c>
      <c r="K14" s="83"/>
      <c r="L14" s="84"/>
    </row>
    <row r="15" spans="1:12" s="24" customFormat="1" ht="10.3" x14ac:dyDescent="0.25">
      <c r="A15" s="29"/>
      <c r="B15" s="31" t="s">
        <v>5</v>
      </c>
      <c r="C15" s="45" t="s">
        <v>80</v>
      </c>
      <c r="D15" s="33"/>
      <c r="E15" s="23"/>
      <c r="F15" s="23"/>
      <c r="G15" s="28"/>
      <c r="H15" s="23"/>
      <c r="I15" s="107"/>
      <c r="J15" s="108" t="str">
        <f t="shared" si="0"/>
        <v/>
      </c>
      <c r="K15" s="82">
        <f>IF(SUM(J15:J16)=0,NA(),AVERAGEIF(J15:J16,"&lt;&gt;0"))</f>
        <v>2</v>
      </c>
      <c r="L15" s="84"/>
    </row>
    <row r="16" spans="1:12" s="24" customFormat="1" ht="25" customHeight="1" thickBot="1" x14ac:dyDescent="0.3">
      <c r="A16" s="30"/>
      <c r="B16" s="32"/>
      <c r="C16" s="43" t="s">
        <v>81</v>
      </c>
      <c r="D16" s="52"/>
      <c r="E16" s="40"/>
      <c r="F16" s="40"/>
      <c r="G16" s="39" t="s">
        <v>83</v>
      </c>
      <c r="H16" s="55"/>
      <c r="I16" s="76"/>
      <c r="J16" s="110">
        <f t="shared" si="0"/>
        <v>2</v>
      </c>
      <c r="K16" s="87"/>
      <c r="L16" s="88"/>
    </row>
    <row r="17" spans="1:12" s="24" customFormat="1" ht="10.3" x14ac:dyDescent="0.25">
      <c r="A17" s="35" t="s">
        <v>107</v>
      </c>
      <c r="B17" s="36" t="s">
        <v>28</v>
      </c>
      <c r="C17" s="44" t="s">
        <v>39</v>
      </c>
      <c r="D17" s="34"/>
      <c r="E17" s="23"/>
      <c r="F17" s="28" t="s">
        <v>83</v>
      </c>
      <c r="G17" s="23"/>
      <c r="H17" s="23"/>
      <c r="I17" s="72"/>
      <c r="J17" s="109">
        <f t="shared" si="0"/>
        <v>3</v>
      </c>
      <c r="K17" s="82">
        <f>IF(SUM(J17:J19)=0,NA(),AVERAGEIF(J17:J19,"&lt;&gt;0"))</f>
        <v>2.3333333333333335</v>
      </c>
      <c r="L17" s="81">
        <f>IF(SUM(J17:J27)=0,NA(),AVERAGEIF(J17:J27,"&lt;&gt;0"))</f>
        <v>3.6363636363636362</v>
      </c>
    </row>
    <row r="18" spans="1:12" s="24" customFormat="1" ht="10.3" x14ac:dyDescent="0.25">
      <c r="A18" s="29"/>
      <c r="B18" s="31"/>
      <c r="C18" s="45" t="s">
        <v>40</v>
      </c>
      <c r="D18" s="34"/>
      <c r="E18" s="23"/>
      <c r="F18" s="23"/>
      <c r="G18" s="28" t="s">
        <v>83</v>
      </c>
      <c r="H18" s="54"/>
      <c r="I18" s="71"/>
      <c r="J18" s="108">
        <f t="shared" si="0"/>
        <v>2</v>
      </c>
      <c r="K18" s="89"/>
      <c r="L18" s="86"/>
    </row>
    <row r="19" spans="1:12" s="24" customFormat="1" ht="10.3" x14ac:dyDescent="0.25">
      <c r="A19" s="29"/>
      <c r="B19" s="31"/>
      <c r="C19" s="47" t="s">
        <v>41</v>
      </c>
      <c r="D19" s="34"/>
      <c r="E19" s="23"/>
      <c r="F19" s="23"/>
      <c r="G19" s="28" t="s">
        <v>83</v>
      </c>
      <c r="H19" s="54"/>
      <c r="I19" s="77"/>
      <c r="J19" s="108">
        <f t="shared" si="0"/>
        <v>2</v>
      </c>
      <c r="K19" s="89"/>
      <c r="L19" s="86"/>
    </row>
    <row r="20" spans="1:12" s="26" customFormat="1" x14ac:dyDescent="0.3">
      <c r="A20" s="29"/>
      <c r="B20" s="31" t="s">
        <v>124</v>
      </c>
      <c r="C20" s="45" t="s">
        <v>31</v>
      </c>
      <c r="D20" s="37"/>
      <c r="E20" s="23"/>
      <c r="F20" s="23"/>
      <c r="G20" s="28" t="s">
        <v>83</v>
      </c>
      <c r="H20" s="54"/>
      <c r="I20" s="78"/>
      <c r="J20" s="108">
        <f t="shared" si="0"/>
        <v>2</v>
      </c>
      <c r="K20" s="82">
        <f>IF(SUM(J20:J24)=0,NA(),AVERAGEIF(J20:J24,"&lt;&gt;0"))</f>
        <v>4</v>
      </c>
      <c r="L20" s="90"/>
    </row>
    <row r="21" spans="1:12" s="26" customFormat="1" x14ac:dyDescent="0.3">
      <c r="A21" s="29"/>
      <c r="B21" s="31"/>
      <c r="C21" s="45" t="s">
        <v>20</v>
      </c>
      <c r="D21" s="37"/>
      <c r="E21" s="28" t="s">
        <v>83</v>
      </c>
      <c r="F21" s="23"/>
      <c r="G21" s="23"/>
      <c r="H21" s="54"/>
      <c r="I21" s="71"/>
      <c r="J21" s="108">
        <f t="shared" si="0"/>
        <v>4</v>
      </c>
      <c r="K21" s="91"/>
      <c r="L21" s="90"/>
    </row>
    <row r="22" spans="1:12" s="26" customFormat="1" x14ac:dyDescent="0.3">
      <c r="A22" s="29"/>
      <c r="B22" s="31"/>
      <c r="C22" s="45" t="s">
        <v>23</v>
      </c>
      <c r="D22" s="37"/>
      <c r="E22" s="28" t="s">
        <v>83</v>
      </c>
      <c r="F22" s="23"/>
      <c r="G22" s="23"/>
      <c r="H22" s="54"/>
      <c r="I22" s="77"/>
      <c r="J22" s="108">
        <f t="shared" si="0"/>
        <v>4</v>
      </c>
      <c r="K22" s="91"/>
      <c r="L22" s="90"/>
    </row>
    <row r="23" spans="1:12" s="26" customFormat="1" x14ac:dyDescent="0.3">
      <c r="A23" s="29"/>
      <c r="B23" s="31"/>
      <c r="C23" s="45" t="s">
        <v>18</v>
      </c>
      <c r="D23" s="33" t="s">
        <v>83</v>
      </c>
      <c r="E23" s="23"/>
      <c r="F23" s="23"/>
      <c r="G23" s="23"/>
      <c r="H23" s="54"/>
      <c r="I23" s="77"/>
      <c r="J23" s="108">
        <f t="shared" si="0"/>
        <v>5</v>
      </c>
      <c r="K23" s="91"/>
      <c r="L23" s="90"/>
    </row>
    <row r="24" spans="1:12" s="26" customFormat="1" x14ac:dyDescent="0.3">
      <c r="A24" s="29"/>
      <c r="B24" s="31"/>
      <c r="C24" s="45" t="s">
        <v>42</v>
      </c>
      <c r="D24" s="33" t="s">
        <v>83</v>
      </c>
      <c r="E24" s="23"/>
      <c r="F24" s="23"/>
      <c r="G24" s="23"/>
      <c r="H24" s="23"/>
      <c r="I24" s="66"/>
      <c r="J24" s="108">
        <f t="shared" si="0"/>
        <v>5</v>
      </c>
      <c r="K24" s="91"/>
      <c r="L24" s="90"/>
    </row>
    <row r="25" spans="1:12" s="26" customFormat="1" x14ac:dyDescent="0.3">
      <c r="A25" s="29"/>
      <c r="B25" s="31" t="s">
        <v>29</v>
      </c>
      <c r="C25" s="45" t="s">
        <v>32</v>
      </c>
      <c r="D25" s="33" t="s">
        <v>83</v>
      </c>
      <c r="E25" s="23"/>
      <c r="F25" s="23"/>
      <c r="G25" s="23"/>
      <c r="H25" s="23"/>
      <c r="I25" s="66"/>
      <c r="J25" s="108">
        <f t="shared" si="0"/>
        <v>5</v>
      </c>
      <c r="K25" s="82">
        <f>IF(SUM(J25:J27)=0,NA(),AVERAGEIF(J25:J27,"&lt;&gt;0"))</f>
        <v>4.333333333333333</v>
      </c>
      <c r="L25" s="90"/>
    </row>
    <row r="26" spans="1:12" s="26" customFormat="1" x14ac:dyDescent="0.3">
      <c r="A26" s="29"/>
      <c r="B26" s="31"/>
      <c r="C26" s="45" t="s">
        <v>43</v>
      </c>
      <c r="D26" s="37"/>
      <c r="E26" s="28" t="s">
        <v>83</v>
      </c>
      <c r="F26" s="23"/>
      <c r="G26" s="23"/>
      <c r="H26" s="23"/>
      <c r="I26" s="66"/>
      <c r="J26" s="108">
        <f t="shared" si="0"/>
        <v>4</v>
      </c>
      <c r="K26" s="91"/>
      <c r="L26" s="90"/>
    </row>
    <row r="27" spans="1:12" s="26" customFormat="1" ht="12.9" thickBot="1" x14ac:dyDescent="0.35">
      <c r="A27" s="30"/>
      <c r="B27" s="32"/>
      <c r="C27" s="32" t="s">
        <v>33</v>
      </c>
      <c r="D27" s="38"/>
      <c r="E27" s="39" t="s">
        <v>83</v>
      </c>
      <c r="F27" s="40"/>
      <c r="G27" s="40"/>
      <c r="H27" s="40"/>
      <c r="I27" s="73"/>
      <c r="J27" s="110">
        <f t="shared" si="0"/>
        <v>4</v>
      </c>
      <c r="K27" s="92"/>
      <c r="L27" s="93"/>
    </row>
    <row r="28" spans="1:12" s="26" customFormat="1" x14ac:dyDescent="0.3">
      <c r="A28" s="29" t="s">
        <v>108</v>
      </c>
      <c r="B28" s="31" t="s">
        <v>6</v>
      </c>
      <c r="C28" s="48" t="s">
        <v>19</v>
      </c>
      <c r="D28" s="34"/>
      <c r="E28" s="23"/>
      <c r="F28" s="28" t="s">
        <v>83</v>
      </c>
      <c r="G28" s="23"/>
      <c r="H28" s="28"/>
      <c r="I28" s="113"/>
      <c r="J28" s="109">
        <f t="shared" si="0"/>
        <v>3</v>
      </c>
      <c r="K28" s="81">
        <f>IF(SUM(J28:J31)=0,NA(),AVERAGEIF(J28:J31,"&lt;&gt;0"))</f>
        <v>3.5</v>
      </c>
      <c r="L28" s="105">
        <f>IF(SUM(J28:J35)=0,NA(),AVERAGEIF(J28:J35,"&lt;&gt;0"))</f>
        <v>3.2</v>
      </c>
    </row>
    <row r="29" spans="1:12" s="26" customFormat="1" x14ac:dyDescent="0.3">
      <c r="A29" s="29"/>
      <c r="B29" s="31"/>
      <c r="C29" s="45" t="s">
        <v>34</v>
      </c>
      <c r="D29" s="37"/>
      <c r="E29" s="114" t="s">
        <v>83</v>
      </c>
      <c r="F29" s="25"/>
      <c r="G29" s="25"/>
      <c r="H29" s="28"/>
      <c r="I29" s="111"/>
      <c r="J29" s="108">
        <f t="shared" si="0"/>
        <v>4</v>
      </c>
      <c r="K29" s="90"/>
      <c r="L29" s="91"/>
    </row>
    <row r="30" spans="1:12" s="26" customFormat="1" x14ac:dyDescent="0.3">
      <c r="A30" s="29"/>
      <c r="B30" s="31"/>
      <c r="C30" s="45" t="s">
        <v>24</v>
      </c>
      <c r="D30" s="37"/>
      <c r="E30" s="25"/>
      <c r="F30" s="114" t="s">
        <v>83</v>
      </c>
      <c r="G30" s="25"/>
      <c r="H30" s="28"/>
      <c r="I30" s="111"/>
      <c r="J30" s="108">
        <f t="shared" si="0"/>
        <v>3</v>
      </c>
      <c r="K30" s="90"/>
      <c r="L30" s="91"/>
    </row>
    <row r="31" spans="1:12" s="26" customFormat="1" x14ac:dyDescent="0.3">
      <c r="A31" s="29"/>
      <c r="B31" s="31"/>
      <c r="C31" s="45" t="s">
        <v>44</v>
      </c>
      <c r="D31" s="37"/>
      <c r="E31" s="114" t="s">
        <v>83</v>
      </c>
      <c r="F31" s="25"/>
      <c r="G31" s="25"/>
      <c r="H31" s="28"/>
      <c r="I31" s="67"/>
      <c r="J31" s="108">
        <f t="shared" si="0"/>
        <v>4</v>
      </c>
      <c r="K31" s="90"/>
      <c r="L31" s="94"/>
    </row>
    <row r="32" spans="1:12" s="26" customFormat="1" x14ac:dyDescent="0.3">
      <c r="A32" s="29"/>
      <c r="B32" s="31" t="s">
        <v>25</v>
      </c>
      <c r="C32" s="45" t="s">
        <v>45</v>
      </c>
      <c r="D32" s="37"/>
      <c r="E32" s="25"/>
      <c r="F32" s="25"/>
      <c r="G32" s="28"/>
      <c r="H32" s="25"/>
      <c r="I32" s="67"/>
      <c r="J32" s="108" t="str">
        <f t="shared" si="0"/>
        <v/>
      </c>
      <c r="K32" s="106">
        <f>IF(SUM(J32:J33)=0,NA(),AVERAGEIF(J32:J33,"&lt;&gt;0"))</f>
        <v>2</v>
      </c>
      <c r="L32" s="91"/>
    </row>
    <row r="33" spans="1:12" s="26" customFormat="1" x14ac:dyDescent="0.3">
      <c r="A33" s="29"/>
      <c r="B33" s="31"/>
      <c r="C33" s="45" t="s">
        <v>46</v>
      </c>
      <c r="D33" s="37"/>
      <c r="E33" s="25"/>
      <c r="F33" s="25"/>
      <c r="G33" s="28" t="s">
        <v>83</v>
      </c>
      <c r="H33" s="25"/>
      <c r="I33" s="67"/>
      <c r="J33" s="108">
        <f t="shared" si="0"/>
        <v>2</v>
      </c>
      <c r="K33" s="90"/>
      <c r="L33" s="91"/>
    </row>
    <row r="34" spans="1:12" s="26" customFormat="1" x14ac:dyDescent="0.3">
      <c r="A34" s="29"/>
      <c r="B34" s="31" t="s">
        <v>85</v>
      </c>
      <c r="C34" s="45" t="s">
        <v>47</v>
      </c>
      <c r="D34" s="37"/>
      <c r="E34" s="25"/>
      <c r="F34" s="25"/>
      <c r="G34" s="28"/>
      <c r="H34" s="25"/>
      <c r="I34" s="111" t="s">
        <v>83</v>
      </c>
      <c r="J34" s="108" t="str">
        <f t="shared" si="0"/>
        <v>#N/A</v>
      </c>
      <c r="K34" s="106" t="e">
        <f>IF(SUM(J34:J35)=0,NA(),AVERAGEIF(J34:J35,"&lt;&gt;0"))</f>
        <v>#N/A</v>
      </c>
      <c r="L34" s="91"/>
    </row>
    <row r="35" spans="1:12" s="26" customFormat="1" ht="12.9" thickBot="1" x14ac:dyDescent="0.35">
      <c r="A35" s="30"/>
      <c r="B35" s="32"/>
      <c r="C35" s="41" t="s">
        <v>48</v>
      </c>
      <c r="D35" s="38"/>
      <c r="E35" s="42"/>
      <c r="F35" s="42"/>
      <c r="G35" s="39"/>
      <c r="H35" s="42"/>
      <c r="I35" s="112" t="s">
        <v>83</v>
      </c>
      <c r="J35" s="110" t="str">
        <f t="shared" si="0"/>
        <v>#N/A</v>
      </c>
      <c r="K35" s="93"/>
      <c r="L35" s="92"/>
    </row>
    <row r="36" spans="1:12" s="26" customFormat="1" x14ac:dyDescent="0.3">
      <c r="A36" s="29" t="s">
        <v>109</v>
      </c>
      <c r="B36" s="31" t="s">
        <v>86</v>
      </c>
      <c r="C36" s="48" t="s">
        <v>49</v>
      </c>
      <c r="D36" s="34"/>
      <c r="E36" s="23"/>
      <c r="F36" s="28" t="s">
        <v>83</v>
      </c>
      <c r="G36" s="23"/>
      <c r="H36" s="23"/>
      <c r="I36" s="70"/>
      <c r="J36" s="109">
        <f t="shared" si="0"/>
        <v>3</v>
      </c>
      <c r="K36" s="82">
        <f>IF(SUM(J36:J39)=0,NA(),AVERAGEIF(J36:J39,"&lt;&gt;0"))</f>
        <v>2</v>
      </c>
      <c r="L36" s="81">
        <f>IF(SUM(J36:J45)=0,NA(),AVERAGEIF(J36:J45,"&lt;&gt;0"))</f>
        <v>2</v>
      </c>
    </row>
    <row r="37" spans="1:12" s="26" customFormat="1" x14ac:dyDescent="0.3">
      <c r="A37" s="29"/>
      <c r="B37" s="31"/>
      <c r="C37" s="45" t="s">
        <v>50</v>
      </c>
      <c r="D37" s="37"/>
      <c r="E37" s="25"/>
      <c r="F37" s="28" t="s">
        <v>83</v>
      </c>
      <c r="G37" s="25"/>
      <c r="H37" s="25"/>
      <c r="I37" s="67"/>
      <c r="J37" s="108">
        <f t="shared" si="0"/>
        <v>3</v>
      </c>
      <c r="K37" s="91"/>
      <c r="L37" s="90"/>
    </row>
    <row r="38" spans="1:12" s="26" customFormat="1" x14ac:dyDescent="0.3">
      <c r="A38" s="29"/>
      <c r="B38" s="31"/>
      <c r="C38" s="45" t="s">
        <v>51</v>
      </c>
      <c r="D38" s="37"/>
      <c r="E38" s="25"/>
      <c r="F38" s="25"/>
      <c r="G38" s="25"/>
      <c r="H38" s="28" t="s">
        <v>83</v>
      </c>
      <c r="I38" s="67"/>
      <c r="J38" s="108">
        <f t="shared" si="0"/>
        <v>1</v>
      </c>
      <c r="K38" s="91"/>
      <c r="L38" s="90"/>
    </row>
    <row r="39" spans="1:12" s="26" customFormat="1" x14ac:dyDescent="0.3">
      <c r="A39" s="29"/>
      <c r="B39" s="31"/>
      <c r="C39" s="45" t="s">
        <v>52</v>
      </c>
      <c r="D39" s="37"/>
      <c r="E39" s="25"/>
      <c r="F39" s="25"/>
      <c r="G39" s="25"/>
      <c r="H39" s="28" t="s">
        <v>83</v>
      </c>
      <c r="I39" s="67"/>
      <c r="J39" s="108">
        <f t="shared" si="0"/>
        <v>1</v>
      </c>
      <c r="K39" s="91"/>
      <c r="L39" s="90"/>
    </row>
    <row r="40" spans="1:12" s="26" customFormat="1" x14ac:dyDescent="0.3">
      <c r="A40" s="29"/>
      <c r="B40" s="31" t="s">
        <v>1</v>
      </c>
      <c r="C40" s="45" t="s">
        <v>53</v>
      </c>
      <c r="D40" s="37"/>
      <c r="E40" s="25"/>
      <c r="F40" s="25"/>
      <c r="G40" s="28" t="s">
        <v>83</v>
      </c>
      <c r="H40" s="25"/>
      <c r="I40" s="67"/>
      <c r="J40" s="108">
        <f t="shared" si="0"/>
        <v>2</v>
      </c>
      <c r="K40" s="82">
        <f>IF(SUM(J40:J42)=0,NA(),AVERAGEIF(J40:J42,"&lt;&gt;0"))</f>
        <v>2</v>
      </c>
      <c r="L40" s="90"/>
    </row>
    <row r="41" spans="1:12" s="26" customFormat="1" x14ac:dyDescent="0.3">
      <c r="A41" s="29"/>
      <c r="B41" s="31"/>
      <c r="C41" s="45" t="s">
        <v>54</v>
      </c>
      <c r="D41" s="37"/>
      <c r="E41" s="25"/>
      <c r="F41" s="25"/>
      <c r="G41" s="28" t="s">
        <v>83</v>
      </c>
      <c r="H41" s="25"/>
      <c r="I41" s="67"/>
      <c r="J41" s="108">
        <f t="shared" si="0"/>
        <v>2</v>
      </c>
      <c r="K41" s="91"/>
      <c r="L41" s="90"/>
    </row>
    <row r="42" spans="1:12" s="26" customFormat="1" x14ac:dyDescent="0.3">
      <c r="A42" s="29"/>
      <c r="B42" s="31"/>
      <c r="C42" s="45" t="s">
        <v>55</v>
      </c>
      <c r="D42" s="37"/>
      <c r="E42" s="25"/>
      <c r="F42" s="25"/>
      <c r="G42" s="28" t="s">
        <v>83</v>
      </c>
      <c r="H42" s="25"/>
      <c r="I42" s="67"/>
      <c r="J42" s="108">
        <f t="shared" si="0"/>
        <v>2</v>
      </c>
      <c r="K42" s="91"/>
      <c r="L42" s="90"/>
    </row>
    <row r="43" spans="1:12" s="26" customFormat="1" ht="14.15" customHeight="1" x14ac:dyDescent="0.3">
      <c r="A43" s="29"/>
      <c r="B43" s="31" t="s">
        <v>2</v>
      </c>
      <c r="C43" s="45" t="s">
        <v>56</v>
      </c>
      <c r="D43" s="37"/>
      <c r="E43" s="25"/>
      <c r="F43" s="25"/>
      <c r="G43" s="28" t="s">
        <v>83</v>
      </c>
      <c r="H43" s="25"/>
      <c r="I43" s="67"/>
      <c r="J43" s="108">
        <f t="shared" si="0"/>
        <v>2</v>
      </c>
      <c r="K43" s="82">
        <f>IF(SUM(J43:J45)=0,NA(),AVERAGEIF(J43:J45,"&lt;&gt;0"))</f>
        <v>2</v>
      </c>
      <c r="L43" s="90"/>
    </row>
    <row r="44" spans="1:12" s="26" customFormat="1" ht="19" customHeight="1" x14ac:dyDescent="0.3">
      <c r="A44" s="29"/>
      <c r="B44" s="31"/>
      <c r="C44" s="45" t="s">
        <v>57</v>
      </c>
      <c r="D44" s="37"/>
      <c r="E44" s="25"/>
      <c r="F44" s="25"/>
      <c r="G44" s="28" t="s">
        <v>83</v>
      </c>
      <c r="H44" s="25"/>
      <c r="I44" s="67"/>
      <c r="J44" s="108">
        <f t="shared" si="0"/>
        <v>2</v>
      </c>
      <c r="K44" s="91"/>
      <c r="L44" s="91"/>
    </row>
    <row r="45" spans="1:12" s="26" customFormat="1" ht="19" customHeight="1" thickBot="1" x14ac:dyDescent="0.35">
      <c r="A45" s="30"/>
      <c r="B45" s="32"/>
      <c r="C45" s="51" t="s">
        <v>58</v>
      </c>
      <c r="D45" s="38"/>
      <c r="E45" s="42"/>
      <c r="F45" s="42"/>
      <c r="G45" s="39" t="s">
        <v>83</v>
      </c>
      <c r="H45" s="42"/>
      <c r="I45" s="69"/>
      <c r="J45" s="110">
        <f t="shared" si="0"/>
        <v>2</v>
      </c>
      <c r="K45" s="95"/>
      <c r="L45" s="96"/>
    </row>
    <row r="46" spans="1:12" s="26" customFormat="1" x14ac:dyDescent="0.3">
      <c r="A46" s="29" t="s">
        <v>110</v>
      </c>
      <c r="B46" s="36" t="s">
        <v>7</v>
      </c>
      <c r="C46" s="44" t="s">
        <v>116</v>
      </c>
      <c r="D46" s="34"/>
      <c r="E46" s="23"/>
      <c r="F46" s="28" t="s">
        <v>83</v>
      </c>
      <c r="G46" s="23"/>
      <c r="H46" s="23"/>
      <c r="I46" s="66"/>
      <c r="J46" s="109">
        <f t="shared" si="0"/>
        <v>3</v>
      </c>
      <c r="K46" s="81">
        <f>IF(SUM(J46:J48)=0,NA(),AVERAGEIF(J46:J48,"&lt;&gt;0"))</f>
        <v>2.6666666666666665</v>
      </c>
      <c r="L46" s="105">
        <f>IF(SUM(J46:J54)=0,NA(),AVERAGEIF(J46:J54,"&lt;&gt;0"))</f>
        <v>2.7777777777777777</v>
      </c>
    </row>
    <row r="47" spans="1:12" s="26" customFormat="1" x14ac:dyDescent="0.3">
      <c r="A47" s="29"/>
      <c r="B47" s="31"/>
      <c r="C47" s="45" t="s">
        <v>117</v>
      </c>
      <c r="D47" s="37"/>
      <c r="E47" s="25"/>
      <c r="F47" s="25"/>
      <c r="G47" s="25"/>
      <c r="H47" s="28" t="s">
        <v>83</v>
      </c>
      <c r="I47" s="67"/>
      <c r="J47" s="108">
        <f t="shared" si="0"/>
        <v>1</v>
      </c>
      <c r="K47" s="90"/>
      <c r="L47" s="91"/>
    </row>
    <row r="48" spans="1:12" s="26" customFormat="1" ht="19" customHeight="1" x14ac:dyDescent="0.3">
      <c r="A48" s="29"/>
      <c r="B48" s="31"/>
      <c r="C48" s="49" t="s">
        <v>59</v>
      </c>
      <c r="D48" s="37"/>
      <c r="E48" s="28" t="s">
        <v>83</v>
      </c>
      <c r="F48" s="25"/>
      <c r="G48" s="25"/>
      <c r="H48" s="25"/>
      <c r="I48" s="53"/>
      <c r="J48" s="108">
        <f t="shared" si="0"/>
        <v>4</v>
      </c>
      <c r="K48" s="90"/>
      <c r="L48" s="91"/>
    </row>
    <row r="49" spans="1:12" x14ac:dyDescent="0.3">
      <c r="A49" s="29"/>
      <c r="B49" s="31" t="s">
        <v>26</v>
      </c>
      <c r="C49" s="50" t="s">
        <v>60</v>
      </c>
      <c r="D49" s="37"/>
      <c r="E49" s="28" t="s">
        <v>83</v>
      </c>
      <c r="F49" s="25"/>
      <c r="G49" s="25"/>
      <c r="H49" s="25"/>
      <c r="I49" s="53"/>
      <c r="J49" s="108">
        <f t="shared" si="0"/>
        <v>4</v>
      </c>
      <c r="K49" s="106">
        <f>IF(SUM(J49:J51)=0,NA(),AVERAGEIF(J49:J51,"&lt;&gt;0"))</f>
        <v>4.333333333333333</v>
      </c>
      <c r="L49" s="98"/>
    </row>
    <row r="50" spans="1:12" x14ac:dyDescent="0.3">
      <c r="A50" s="29"/>
      <c r="B50" s="31"/>
      <c r="C50" s="50" t="s">
        <v>35</v>
      </c>
      <c r="D50" s="33" t="s">
        <v>83</v>
      </c>
      <c r="E50" s="25"/>
      <c r="F50" s="25"/>
      <c r="G50" s="25"/>
      <c r="H50" s="25"/>
      <c r="I50" s="53"/>
      <c r="J50" s="108">
        <f t="shared" si="0"/>
        <v>5</v>
      </c>
      <c r="K50" s="97"/>
      <c r="L50" s="98"/>
    </row>
    <row r="51" spans="1:12" x14ac:dyDescent="0.3">
      <c r="A51" s="29"/>
      <c r="B51" s="31"/>
      <c r="C51" s="49" t="s">
        <v>79</v>
      </c>
      <c r="D51" s="37"/>
      <c r="E51" s="28" t="s">
        <v>83</v>
      </c>
      <c r="F51" s="25"/>
      <c r="G51" s="25"/>
      <c r="H51" s="25"/>
      <c r="I51" s="67"/>
      <c r="J51" s="108">
        <f t="shared" si="0"/>
        <v>4</v>
      </c>
      <c r="K51" s="97"/>
      <c r="L51" s="98"/>
    </row>
    <row r="52" spans="1:12" x14ac:dyDescent="0.3">
      <c r="A52" s="29"/>
      <c r="B52" s="31" t="s">
        <v>27</v>
      </c>
      <c r="C52" s="49" t="s">
        <v>119</v>
      </c>
      <c r="D52" s="37"/>
      <c r="E52" s="25"/>
      <c r="F52" s="25"/>
      <c r="G52" s="28" t="s">
        <v>83</v>
      </c>
      <c r="H52" s="25"/>
      <c r="I52" s="67"/>
      <c r="J52" s="108">
        <f t="shared" si="0"/>
        <v>2</v>
      </c>
      <c r="K52" s="106">
        <f>IF(SUM(J52:J54)=0,NA(),AVERAGEIF(J52:J54,"&lt;&gt;0"))</f>
        <v>1.3333333333333333</v>
      </c>
      <c r="L52" s="99"/>
    </row>
    <row r="53" spans="1:12" ht="25" customHeight="1" x14ac:dyDescent="0.3">
      <c r="A53" s="29"/>
      <c r="B53" s="31"/>
      <c r="C53" s="47" t="s">
        <v>61</v>
      </c>
      <c r="D53" s="37"/>
      <c r="E53" s="25"/>
      <c r="F53" s="25"/>
      <c r="G53" s="25"/>
      <c r="H53" s="28" t="s">
        <v>83</v>
      </c>
      <c r="I53" s="67"/>
      <c r="J53" s="108">
        <f t="shared" si="0"/>
        <v>1</v>
      </c>
      <c r="K53" s="97"/>
      <c r="L53" s="98"/>
    </row>
    <row r="54" spans="1:12" ht="12.9" thickBot="1" x14ac:dyDescent="0.35">
      <c r="A54" s="30"/>
      <c r="B54" s="32"/>
      <c r="C54" s="51" t="s">
        <v>62</v>
      </c>
      <c r="D54" s="38"/>
      <c r="E54" s="42"/>
      <c r="F54" s="42"/>
      <c r="G54" s="42"/>
      <c r="H54" s="39" t="s">
        <v>83</v>
      </c>
      <c r="I54" s="69"/>
      <c r="J54" s="110">
        <f t="shared" si="0"/>
        <v>1</v>
      </c>
      <c r="K54" s="101"/>
      <c r="L54" s="100"/>
    </row>
    <row r="55" spans="1:12" x14ac:dyDescent="0.3">
      <c r="A55" s="29" t="s">
        <v>111</v>
      </c>
      <c r="B55" s="36" t="s">
        <v>10</v>
      </c>
      <c r="C55" s="46" t="s">
        <v>63</v>
      </c>
      <c r="D55" s="34"/>
      <c r="E55" s="23"/>
      <c r="F55" s="28" t="s">
        <v>83</v>
      </c>
      <c r="G55" s="23"/>
      <c r="H55" s="66"/>
      <c r="I55" s="70"/>
      <c r="J55" s="109">
        <f t="shared" si="0"/>
        <v>3</v>
      </c>
      <c r="K55" s="81">
        <f>IF(SUM(J55:J57)=0,NA(),AVERAGEIF(J55:J57,"&lt;&gt;0"))</f>
        <v>3</v>
      </c>
      <c r="L55" s="105">
        <f>IF(SUM(J55:J63)=0,NA(),AVERAGEIF(J55:J63,"&lt;&gt;0"))</f>
        <v>2.2222222222222223</v>
      </c>
    </row>
    <row r="56" spans="1:12" x14ac:dyDescent="0.3">
      <c r="A56" s="29"/>
      <c r="B56" s="31"/>
      <c r="C56" s="45" t="s">
        <v>118</v>
      </c>
      <c r="D56" s="37"/>
      <c r="E56" s="25"/>
      <c r="F56" s="28" t="s">
        <v>83</v>
      </c>
      <c r="G56" s="25"/>
      <c r="H56" s="53"/>
      <c r="I56" s="65"/>
      <c r="J56" s="108">
        <f t="shared" si="0"/>
        <v>3</v>
      </c>
      <c r="K56" s="97"/>
      <c r="L56" s="98"/>
    </row>
    <row r="57" spans="1:12" x14ac:dyDescent="0.3">
      <c r="A57" s="29"/>
      <c r="B57" s="31"/>
      <c r="C57" s="45" t="s">
        <v>64</v>
      </c>
      <c r="D57" s="37"/>
      <c r="E57" s="25"/>
      <c r="F57" s="28" t="s">
        <v>83</v>
      </c>
      <c r="G57" s="25"/>
      <c r="H57" s="53"/>
      <c r="I57" s="74"/>
      <c r="J57" s="108">
        <f t="shared" si="0"/>
        <v>3</v>
      </c>
      <c r="K57" s="97"/>
      <c r="L57" s="98"/>
    </row>
    <row r="58" spans="1:12" x14ac:dyDescent="0.3">
      <c r="A58" s="29"/>
      <c r="B58" s="31" t="s">
        <v>13</v>
      </c>
      <c r="C58" s="45" t="s">
        <v>120</v>
      </c>
      <c r="D58" s="37"/>
      <c r="E58" s="25"/>
      <c r="F58" s="25"/>
      <c r="G58" s="28" t="s">
        <v>83</v>
      </c>
      <c r="H58" s="67"/>
      <c r="I58" s="67"/>
      <c r="J58" s="108">
        <f t="shared" si="0"/>
        <v>2</v>
      </c>
      <c r="K58" s="106">
        <f>IF(SUM(J58:J60)=0,NA(),AVERAGEIF(J58:J60,"&lt;&gt;0"))</f>
        <v>1.3333333333333333</v>
      </c>
      <c r="L58" s="98"/>
    </row>
    <row r="59" spans="1:12" x14ac:dyDescent="0.3">
      <c r="A59" s="29"/>
      <c r="B59" s="31"/>
      <c r="C59" s="45" t="s">
        <v>65</v>
      </c>
      <c r="D59" s="37"/>
      <c r="E59" s="25"/>
      <c r="F59" s="25"/>
      <c r="G59" s="25"/>
      <c r="H59" s="68" t="s">
        <v>83</v>
      </c>
      <c r="I59" s="65"/>
      <c r="J59" s="108">
        <f t="shared" si="0"/>
        <v>1</v>
      </c>
      <c r="K59" s="97"/>
      <c r="L59" s="98"/>
    </row>
    <row r="60" spans="1:12" x14ac:dyDescent="0.3">
      <c r="A60" s="29"/>
      <c r="B60" s="31"/>
      <c r="C60" s="45" t="s">
        <v>66</v>
      </c>
      <c r="D60" s="37"/>
      <c r="E60" s="25"/>
      <c r="F60" s="25"/>
      <c r="G60" s="25"/>
      <c r="H60" s="68" t="s">
        <v>83</v>
      </c>
      <c r="I60" s="74"/>
      <c r="J60" s="108">
        <f t="shared" si="0"/>
        <v>1</v>
      </c>
      <c r="K60" s="97"/>
      <c r="L60" s="98"/>
    </row>
    <row r="61" spans="1:12" x14ac:dyDescent="0.3">
      <c r="A61" s="29"/>
      <c r="B61" s="31" t="s">
        <v>30</v>
      </c>
      <c r="C61" s="45" t="s">
        <v>67</v>
      </c>
      <c r="D61" s="37"/>
      <c r="E61" s="25"/>
      <c r="F61" s="25"/>
      <c r="G61" s="28" t="s">
        <v>83</v>
      </c>
      <c r="H61" s="53"/>
      <c r="I61" s="67"/>
      <c r="J61" s="108">
        <f t="shared" si="0"/>
        <v>2</v>
      </c>
      <c r="K61" s="106">
        <f>IF(SUM(J61:J63)=0,NA(),AVERAGEIF(J61:J63,"&lt;&gt;0"))</f>
        <v>2.3333333333333335</v>
      </c>
      <c r="L61" s="98"/>
    </row>
    <row r="62" spans="1:12" ht="12.9" thickBot="1" x14ac:dyDescent="0.35">
      <c r="A62" s="29"/>
      <c r="B62" s="31"/>
      <c r="C62" s="51" t="s">
        <v>68</v>
      </c>
      <c r="D62" s="37"/>
      <c r="E62" s="25"/>
      <c r="F62" s="25"/>
      <c r="G62" s="28" t="s">
        <v>83</v>
      </c>
      <c r="H62" s="53"/>
      <c r="I62" s="65"/>
      <c r="J62" s="108">
        <f t="shared" si="0"/>
        <v>2</v>
      </c>
      <c r="K62" s="97"/>
      <c r="L62" s="102"/>
    </row>
    <row r="63" spans="1:12" ht="12.9" thickBot="1" x14ac:dyDescent="0.35">
      <c r="A63" s="30"/>
      <c r="B63" s="32"/>
      <c r="C63" s="41" t="s">
        <v>82</v>
      </c>
      <c r="D63" s="38"/>
      <c r="E63" s="42"/>
      <c r="F63" s="39" t="s">
        <v>83</v>
      </c>
      <c r="G63" s="42"/>
      <c r="H63" s="69"/>
      <c r="I63" s="75"/>
      <c r="J63" s="110">
        <f t="shared" si="0"/>
        <v>3</v>
      </c>
      <c r="K63" s="101"/>
      <c r="L63" s="100"/>
    </row>
    <row r="64" spans="1:12" x14ac:dyDescent="0.3">
      <c r="A64" s="29" t="s">
        <v>112</v>
      </c>
      <c r="B64" s="31" t="s">
        <v>8</v>
      </c>
      <c r="C64" s="48" t="s">
        <v>69</v>
      </c>
      <c r="D64" s="34"/>
      <c r="E64" s="28" t="s">
        <v>83</v>
      </c>
      <c r="F64" s="23"/>
      <c r="G64" s="23"/>
      <c r="H64" s="23"/>
      <c r="I64" s="70"/>
      <c r="J64" s="109">
        <f t="shared" si="0"/>
        <v>4</v>
      </c>
      <c r="K64" s="81">
        <f>IF(SUM(J64:J66)=0,NA(),AVERAGEIF(J64:J66,"&lt;&gt;0"))</f>
        <v>4.666666666666667</v>
      </c>
      <c r="L64" s="105">
        <f>IF(SUM(J64:J72)=0,NA(),AVERAGEIF(J64:J72,"&lt;&gt;0"))</f>
        <v>3.1111111111111112</v>
      </c>
    </row>
    <row r="65" spans="1:12" x14ac:dyDescent="0.3">
      <c r="A65" s="29"/>
      <c r="B65" s="31"/>
      <c r="C65" s="44" t="s">
        <v>70</v>
      </c>
      <c r="D65" s="33" t="s">
        <v>83</v>
      </c>
      <c r="E65" s="25"/>
      <c r="F65" s="25"/>
      <c r="G65" s="25"/>
      <c r="H65" s="25"/>
      <c r="I65" s="67"/>
      <c r="J65" s="108">
        <f t="shared" si="0"/>
        <v>5</v>
      </c>
      <c r="K65" s="97"/>
      <c r="L65" s="98"/>
    </row>
    <row r="66" spans="1:12" x14ac:dyDescent="0.3">
      <c r="A66" s="29"/>
      <c r="B66" s="31"/>
      <c r="C66" s="45" t="s">
        <v>71</v>
      </c>
      <c r="D66" s="33" t="s">
        <v>83</v>
      </c>
      <c r="E66" s="25"/>
      <c r="F66" s="25"/>
      <c r="G66" s="25"/>
      <c r="H66" s="54"/>
      <c r="I66" s="71"/>
      <c r="J66" s="108">
        <f t="shared" si="0"/>
        <v>5</v>
      </c>
      <c r="K66" s="97"/>
      <c r="L66" s="98"/>
    </row>
    <row r="67" spans="1:12" x14ac:dyDescent="0.3">
      <c r="A67" s="29"/>
      <c r="B67" s="31" t="s">
        <v>9</v>
      </c>
      <c r="C67" s="47" t="s">
        <v>72</v>
      </c>
      <c r="D67" s="37"/>
      <c r="E67" s="25"/>
      <c r="F67" s="25"/>
      <c r="G67" s="28" t="s">
        <v>83</v>
      </c>
      <c r="H67" s="25"/>
      <c r="I67" s="67"/>
      <c r="J67" s="108">
        <f t="shared" si="0"/>
        <v>2</v>
      </c>
      <c r="K67" s="106">
        <f>IF(SUM(J67:J69)=0,NA(),AVERAGEIF(J67:J69,"&lt;&gt;0"))</f>
        <v>1.6666666666666667</v>
      </c>
      <c r="L67" s="98"/>
    </row>
    <row r="68" spans="1:12" x14ac:dyDescent="0.3">
      <c r="A68" s="29"/>
      <c r="B68" s="31"/>
      <c r="C68" s="45" t="s">
        <v>73</v>
      </c>
      <c r="D68" s="37"/>
      <c r="E68" s="25"/>
      <c r="F68" s="25"/>
      <c r="G68" s="28" t="s">
        <v>83</v>
      </c>
      <c r="H68" s="25"/>
      <c r="I68" s="72"/>
      <c r="J68" s="108">
        <f t="shared" si="0"/>
        <v>2</v>
      </c>
      <c r="K68" s="97"/>
      <c r="L68" s="98"/>
    </row>
    <row r="69" spans="1:12" ht="26.15" customHeight="1" x14ac:dyDescent="0.3">
      <c r="A69" s="29"/>
      <c r="B69" s="31"/>
      <c r="C69" s="47" t="s">
        <v>74</v>
      </c>
      <c r="D69" s="37"/>
      <c r="E69" s="25"/>
      <c r="F69" s="25"/>
      <c r="G69" s="25"/>
      <c r="H69" s="56" t="s">
        <v>83</v>
      </c>
      <c r="I69" s="71"/>
      <c r="J69" s="108">
        <f t="shared" si="0"/>
        <v>1</v>
      </c>
      <c r="K69" s="97"/>
      <c r="L69" s="98"/>
    </row>
    <row r="70" spans="1:12" ht="24" customHeight="1" x14ac:dyDescent="0.3">
      <c r="A70" s="29"/>
      <c r="B70" s="31" t="s">
        <v>36</v>
      </c>
      <c r="C70" s="47" t="s">
        <v>75</v>
      </c>
      <c r="D70" s="37"/>
      <c r="E70" s="28" t="s">
        <v>83</v>
      </c>
      <c r="F70" s="25"/>
      <c r="G70" s="25"/>
      <c r="H70" s="54"/>
      <c r="I70" s="67"/>
      <c r="J70" s="108">
        <f t="shared" si="0"/>
        <v>4</v>
      </c>
      <c r="K70" s="106">
        <f>IF(SUM(J70:J72)=0,NA(),AVERAGEIF(J70:J72,"&lt;&gt;0"))</f>
        <v>3</v>
      </c>
      <c r="L70" s="98"/>
    </row>
    <row r="71" spans="1:12" x14ac:dyDescent="0.3">
      <c r="A71" s="29"/>
      <c r="B71" s="31"/>
      <c r="C71" s="45" t="s">
        <v>76</v>
      </c>
      <c r="D71" s="37"/>
      <c r="E71" s="25"/>
      <c r="F71" s="28" t="s">
        <v>83</v>
      </c>
      <c r="G71" s="25"/>
      <c r="H71" s="54"/>
      <c r="I71" s="67"/>
      <c r="J71" s="108">
        <f t="shared" si="0"/>
        <v>3</v>
      </c>
      <c r="K71" s="97"/>
      <c r="L71" s="98"/>
    </row>
    <row r="72" spans="1:12" ht="12.9" thickBot="1" x14ac:dyDescent="0.35">
      <c r="A72" s="30"/>
      <c r="B72" s="32"/>
      <c r="C72" s="41" t="s">
        <v>77</v>
      </c>
      <c r="D72" s="38"/>
      <c r="E72" s="42"/>
      <c r="F72" s="42"/>
      <c r="G72" s="39" t="s">
        <v>83</v>
      </c>
      <c r="H72" s="42"/>
      <c r="I72" s="73"/>
      <c r="J72" s="110">
        <f t="shared" si="0"/>
        <v>2</v>
      </c>
      <c r="K72" s="104"/>
      <c r="L72" s="103"/>
    </row>
    <row r="73" spans="1:12" x14ac:dyDescent="0.3">
      <c r="A73" s="27"/>
      <c r="C73" s="1"/>
    </row>
    <row r="81" spans="1:2" x14ac:dyDescent="0.3">
      <c r="A81" s="60" t="s">
        <v>87</v>
      </c>
      <c r="B81" s="64">
        <f>K9</f>
        <v>3</v>
      </c>
    </row>
    <row r="82" spans="1:2" x14ac:dyDescent="0.3">
      <c r="A82" s="62" t="s">
        <v>88</v>
      </c>
      <c r="B82" s="61">
        <f>K13</f>
        <v>2</v>
      </c>
    </row>
    <row r="83" spans="1:2" x14ac:dyDescent="0.3">
      <c r="A83" s="62" t="s">
        <v>89</v>
      </c>
      <c r="B83" s="61">
        <f>K15</f>
        <v>2</v>
      </c>
    </row>
    <row r="84" spans="1:2" x14ac:dyDescent="0.3">
      <c r="A84" s="62" t="s">
        <v>90</v>
      </c>
      <c r="B84" s="61">
        <f>K17</f>
        <v>2.3333333333333335</v>
      </c>
    </row>
    <row r="85" spans="1:2" x14ac:dyDescent="0.3">
      <c r="A85" s="62" t="s">
        <v>125</v>
      </c>
      <c r="B85" s="61">
        <f>K20</f>
        <v>4</v>
      </c>
    </row>
    <row r="86" spans="1:2" x14ac:dyDescent="0.3">
      <c r="A86" s="62" t="s">
        <v>91</v>
      </c>
      <c r="B86" s="61">
        <f>K25</f>
        <v>4.333333333333333</v>
      </c>
    </row>
    <row r="87" spans="1:2" x14ac:dyDescent="0.3">
      <c r="A87" s="62" t="s">
        <v>92</v>
      </c>
      <c r="B87" s="61">
        <f>K28</f>
        <v>3.5</v>
      </c>
    </row>
    <row r="88" spans="1:2" x14ac:dyDescent="0.3">
      <c r="A88" s="62" t="s">
        <v>93</v>
      </c>
      <c r="B88" s="61">
        <f>K32</f>
        <v>2</v>
      </c>
    </row>
    <row r="89" spans="1:2" x14ac:dyDescent="0.3">
      <c r="A89" s="62" t="s">
        <v>94</v>
      </c>
      <c r="B89" s="61" t="e">
        <f>K34</f>
        <v>#N/A</v>
      </c>
    </row>
    <row r="90" spans="1:2" x14ac:dyDescent="0.3">
      <c r="A90" s="62" t="s">
        <v>95</v>
      </c>
      <c r="B90" s="61">
        <f>K36</f>
        <v>2</v>
      </c>
    </row>
    <row r="91" spans="1:2" x14ac:dyDescent="0.3">
      <c r="A91" s="62" t="s">
        <v>96</v>
      </c>
      <c r="B91" s="61">
        <f>K40</f>
        <v>2</v>
      </c>
    </row>
    <row r="92" spans="1:2" x14ac:dyDescent="0.3">
      <c r="A92" s="62" t="s">
        <v>97</v>
      </c>
      <c r="B92" s="61">
        <f>K43</f>
        <v>2</v>
      </c>
    </row>
    <row r="93" spans="1:2" x14ac:dyDescent="0.3">
      <c r="A93" s="62" t="s">
        <v>98</v>
      </c>
      <c r="B93" s="63">
        <f>K46</f>
        <v>2.6666666666666665</v>
      </c>
    </row>
    <row r="94" spans="1:2" x14ac:dyDescent="0.3">
      <c r="A94" s="60" t="s">
        <v>123</v>
      </c>
      <c r="B94" s="63">
        <f>K49</f>
        <v>4.333333333333333</v>
      </c>
    </row>
    <row r="95" spans="1:2" x14ac:dyDescent="0.3">
      <c r="A95" s="60" t="s">
        <v>99</v>
      </c>
      <c r="B95" s="63">
        <f>K52</f>
        <v>1.3333333333333333</v>
      </c>
    </row>
    <row r="96" spans="1:2" x14ac:dyDescent="0.3">
      <c r="A96" s="60" t="s">
        <v>100</v>
      </c>
      <c r="B96" s="63">
        <f>K55</f>
        <v>3</v>
      </c>
    </row>
    <row r="97" spans="1:2" x14ac:dyDescent="0.3">
      <c r="A97" s="60" t="s">
        <v>101</v>
      </c>
      <c r="B97" s="63">
        <f>K58</f>
        <v>1.3333333333333333</v>
      </c>
    </row>
    <row r="98" spans="1:2" x14ac:dyDescent="0.3">
      <c r="A98" s="60" t="s">
        <v>102</v>
      </c>
      <c r="B98" s="63">
        <f>K61</f>
        <v>2.3333333333333335</v>
      </c>
    </row>
    <row r="99" spans="1:2" x14ac:dyDescent="0.3">
      <c r="A99" s="60" t="s">
        <v>103</v>
      </c>
      <c r="B99" s="63">
        <f>K64</f>
        <v>4.666666666666667</v>
      </c>
    </row>
    <row r="100" spans="1:2" x14ac:dyDescent="0.3">
      <c r="A100" s="60" t="s">
        <v>104</v>
      </c>
      <c r="B100" s="63">
        <f>K67</f>
        <v>1.6666666666666667</v>
      </c>
    </row>
    <row r="101" spans="1:2" x14ac:dyDescent="0.3">
      <c r="A101" s="60" t="s">
        <v>105</v>
      </c>
      <c r="B101" s="63">
        <f>K70</f>
        <v>3</v>
      </c>
    </row>
    <row r="102" spans="1:2" x14ac:dyDescent="0.3">
      <c r="A102" s="58"/>
      <c r="B102" s="59"/>
    </row>
    <row r="103" spans="1:2" x14ac:dyDescent="0.3">
      <c r="A103" s="60" t="str">
        <f>A9</f>
        <v>Team and Technical Agility (TTA)</v>
      </c>
      <c r="B103" s="61">
        <f>L9</f>
        <v>2.5</v>
      </c>
    </row>
    <row r="104" spans="1:2" x14ac:dyDescent="0.3">
      <c r="A104" s="62" t="str">
        <f>A17</f>
        <v>Agile Product Delivery (APD)</v>
      </c>
      <c r="B104" s="63">
        <f>L17</f>
        <v>3.6363636363636362</v>
      </c>
    </row>
    <row r="105" spans="1:2" x14ac:dyDescent="0.3">
      <c r="A105" s="62" t="str">
        <f>A28</f>
        <v>Enterprise Solution Delivery (ESD)</v>
      </c>
      <c r="B105" s="63">
        <f>L28</f>
        <v>3.2</v>
      </c>
    </row>
    <row r="106" spans="1:2" x14ac:dyDescent="0.3">
      <c r="A106" s="62" t="str">
        <f>A36</f>
        <v>Lean Portfolio Management (LPM)</v>
      </c>
      <c r="B106" s="61">
        <f>L36</f>
        <v>2</v>
      </c>
    </row>
    <row r="107" spans="1:2" x14ac:dyDescent="0.3">
      <c r="A107" s="62" t="str">
        <f>A46</f>
        <v>Lean-Agile Leadership (LAL)</v>
      </c>
      <c r="B107" s="61">
        <f>L46</f>
        <v>2.7777777777777777</v>
      </c>
    </row>
    <row r="108" spans="1:2" x14ac:dyDescent="0.3">
      <c r="A108" s="62" t="str">
        <f>A55</f>
        <v>Organizational Agility (OA)</v>
      </c>
      <c r="B108" s="61">
        <f>L55</f>
        <v>2.2222222222222223</v>
      </c>
    </row>
    <row r="109" spans="1:2" x14ac:dyDescent="0.3">
      <c r="A109" s="60" t="str">
        <f>A64</f>
        <v>Continuous Learning Culture (CLC)</v>
      </c>
      <c r="B109" s="61">
        <f>L64</f>
        <v>3.1111111111111112</v>
      </c>
    </row>
    <row r="110" spans="1:2" x14ac:dyDescent="0.3">
      <c r="A110" s="22"/>
    </row>
    <row r="111" spans="1:2" x14ac:dyDescent="0.3">
      <c r="A111" s="22"/>
    </row>
    <row r="112" spans="1:2" x14ac:dyDescent="0.3">
      <c r="A112" s="22"/>
    </row>
  </sheetData>
  <phoneticPr fontId="1" type="noConversion"/>
  <pageMargins left="0.5" right="0.5" top="0.5" bottom="0.5" header="0.5" footer="0.5"/>
  <pageSetup scale="63" orientation="portrait" horizontalDpi="4294967294" verticalDpi="4294967294" r:id="rId1"/>
  <headerFooter alignWithMargins="0">
    <oddFooter>&amp;L&amp;K000000© 2017 Scaled Agile, Inc. All rights reserved.&amp;R&amp;K000000Page &amp;P of &amp;N</oddFooter>
  </headerFooter>
  <ignoredErrors>
    <ignoredError sqref="B81 B87 B89" evalError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E2A38-7DC3-8F4A-B01A-0E1588A9C8EA}">
  <dimension ref="A1"/>
  <sheetViews>
    <sheetView showGridLines="0" topLeftCell="A25" workbookViewId="0">
      <selection activeCell="C24" sqref="C24"/>
    </sheetView>
  </sheetViews>
  <sheetFormatPr defaultColWidth="11.3828125" defaultRowHeight="12.45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D0713-10E9-D945-9F92-F0525255FF23}">
  <dimension ref="A1"/>
  <sheetViews>
    <sheetView showGridLines="0" tabSelected="1" workbookViewId="0">
      <selection activeCell="K50" sqref="K50"/>
    </sheetView>
  </sheetViews>
  <sheetFormatPr defaultColWidth="11.3828125" defaultRowHeight="12.45" x14ac:dyDescent="0.3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7380B5DEF346C449187D7B4639B95DD" ma:contentTypeVersion="13" ma:contentTypeDescription="Create a new document." ma:contentTypeScope="" ma:versionID="d14be9ba211b09ba5889e97fb0bfba5e">
  <xsd:schema xmlns:xsd="http://www.w3.org/2001/XMLSchema" xmlns:xs="http://www.w3.org/2001/XMLSchema" xmlns:p="http://schemas.microsoft.com/office/2006/metadata/properties" xmlns:ns3="8b48e413-22cc-4bd2-b2f5-ed5278fe74c7" xmlns:ns4="0c6d52ea-4723-42db-9783-91d828216ada" targetNamespace="http://schemas.microsoft.com/office/2006/metadata/properties" ma:root="true" ma:fieldsID="d40858faff3bc7876c9847d89416c1e4" ns3:_="" ns4:_="">
    <xsd:import namespace="8b48e413-22cc-4bd2-b2f5-ed5278fe74c7"/>
    <xsd:import namespace="0c6d52ea-4723-42db-9783-91d828216ad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48e413-22cc-4bd2-b2f5-ed5278fe74c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c6d52ea-4723-42db-9783-91d828216ada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9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BA73776-DB2C-4603-BE85-403371D725D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b48e413-22cc-4bd2-b2f5-ed5278fe74c7"/>
    <ds:schemaRef ds:uri="0c6d52ea-4723-42db-9783-91d828216ad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B86FE02-F39C-4E89-96C2-831AFFEB7EE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4046220-4A1B-4070-947B-55D41A39885C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BA Assessment</vt:lpstr>
      <vt:lpstr>Radar Chart by Core Competency</vt:lpstr>
      <vt:lpstr>Radar Chart by Dimension</vt:lpstr>
      <vt:lpstr>'BA Assessment'!Print_Area</vt:lpstr>
      <vt:lpstr>'BA Assessment'!Print_Titles</vt:lpstr>
    </vt:vector>
  </TitlesOfParts>
  <Manager/>
  <Company>© Scaled Agile, Inc.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SAFe Business Agility Self-Assessment</dc:title>
  <dc:subject/>
  <dc:creator>Scaled Agile, Inc.</dc:creator>
  <cp:keywords/>
  <dc:description>© Scaled Agile, Inc.</dc:description>
  <cp:lastModifiedBy>Prakash, Om</cp:lastModifiedBy>
  <cp:lastPrinted>2017-01-04T00:08:47Z</cp:lastPrinted>
  <dcterms:created xsi:type="dcterms:W3CDTF">2005-10-04T20:41:51Z</dcterms:created>
  <dcterms:modified xsi:type="dcterms:W3CDTF">2020-08-31T18:46:05Z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0x01010007380B5DEF346C449187D7B4639B95DD</vt:lpwstr>
  </property>
</Properties>
</file>